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8_{2C8ACAF7-FB3E-4C50-8056-C770DA1A89DC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Full Time" sheetId="24" r:id="rId1"/>
    <sheet name="Part Time" sheetId="25" r:id="rId2"/>
    <sheet name="Cost Breakdown" sheetId="13" state="hidden" r:id="rId3"/>
    <sheet name="3 Tier Compa-Ratio Lookup" sheetId="6" state="hidden" r:id="rId4"/>
    <sheet name="2 Tier Compa-Ratio Lookup" sheetId="7" state="hidden" r:id="rId5"/>
  </sheets>
  <definedNames>
    <definedName name="_xlnm._FilterDatabase" localSheetId="0" hidden="1">'Full Time'!$A$1:$L$353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3" l="1"/>
  <c r="I34" i="13"/>
  <c r="G34" i="13"/>
  <c r="E34" i="13"/>
  <c r="C34" i="13"/>
  <c r="B34" i="13"/>
  <c r="K33" i="13"/>
  <c r="I33" i="13"/>
  <c r="G33" i="13"/>
  <c r="E33" i="13"/>
  <c r="C33" i="13"/>
  <c r="B33" i="13"/>
  <c r="K32" i="13"/>
  <c r="I32" i="13"/>
  <c r="G32" i="13"/>
  <c r="E32" i="13"/>
  <c r="C32" i="13"/>
  <c r="B32" i="13"/>
  <c r="K31" i="13"/>
  <c r="I31" i="13"/>
  <c r="G31" i="13"/>
  <c r="E31" i="13"/>
  <c r="C31" i="13"/>
  <c r="B31" i="13"/>
  <c r="K30" i="13"/>
  <c r="I30" i="13"/>
  <c r="G30" i="13"/>
  <c r="E30" i="13"/>
  <c r="C30" i="13"/>
  <c r="B30" i="13"/>
  <c r="K29" i="13"/>
  <c r="I29" i="13"/>
  <c r="G29" i="13"/>
  <c r="E29" i="13"/>
  <c r="C29" i="13"/>
  <c r="B29" i="13"/>
  <c r="K28" i="13"/>
  <c r="I28" i="13"/>
  <c r="G28" i="13"/>
  <c r="E28" i="13"/>
  <c r="C28" i="13"/>
  <c r="B28" i="13"/>
  <c r="K27" i="13"/>
  <c r="I27" i="13"/>
  <c r="G27" i="13"/>
  <c r="E27" i="13"/>
  <c r="C27" i="13"/>
  <c r="B27" i="13"/>
  <c r="K26" i="13"/>
  <c r="I26" i="13"/>
  <c r="G26" i="13"/>
  <c r="E26" i="13"/>
  <c r="C26" i="13"/>
  <c r="B26" i="13"/>
  <c r="K25" i="13"/>
  <c r="I25" i="13"/>
  <c r="G25" i="13"/>
  <c r="E25" i="13"/>
  <c r="C25" i="13"/>
  <c r="B25" i="13"/>
  <c r="K24" i="13"/>
  <c r="I24" i="13"/>
  <c r="G24" i="13"/>
  <c r="E24" i="13"/>
  <c r="C24" i="13"/>
  <c r="B24" i="13"/>
  <c r="K23" i="13"/>
  <c r="I23" i="13"/>
  <c r="G23" i="13"/>
  <c r="E23" i="13"/>
  <c r="C23" i="13"/>
  <c r="B23" i="13"/>
  <c r="K22" i="13"/>
  <c r="I22" i="13"/>
  <c r="G22" i="13"/>
  <c r="E22" i="13"/>
  <c r="C22" i="13"/>
  <c r="B22" i="13"/>
  <c r="K21" i="13"/>
  <c r="I21" i="13"/>
  <c r="G21" i="13"/>
  <c r="E21" i="13"/>
  <c r="C21" i="13"/>
  <c r="B21" i="13"/>
  <c r="K20" i="13"/>
  <c r="I20" i="13"/>
  <c r="G20" i="13"/>
  <c r="E20" i="13"/>
  <c r="C20" i="13"/>
  <c r="B20" i="13"/>
  <c r="K19" i="13"/>
  <c r="I19" i="13"/>
  <c r="G19" i="13"/>
  <c r="E19" i="13"/>
  <c r="C19" i="13"/>
  <c r="B19" i="13"/>
  <c r="K18" i="13"/>
  <c r="I18" i="13"/>
  <c r="G18" i="13"/>
  <c r="E18" i="13"/>
  <c r="C18" i="13"/>
  <c r="B18" i="13"/>
  <c r="K17" i="13"/>
  <c r="I17" i="13"/>
  <c r="G17" i="13"/>
  <c r="E17" i="13"/>
  <c r="C17" i="13"/>
  <c r="B17" i="13"/>
  <c r="K16" i="13"/>
  <c r="I16" i="13"/>
  <c r="G16" i="13"/>
  <c r="E16" i="13"/>
  <c r="C16" i="13"/>
  <c r="B16" i="13"/>
  <c r="K15" i="13"/>
  <c r="I15" i="13"/>
  <c r="G15" i="13"/>
  <c r="E15" i="13"/>
  <c r="C15" i="13"/>
  <c r="B15" i="13"/>
  <c r="K14" i="13"/>
  <c r="I14" i="13"/>
  <c r="G14" i="13"/>
  <c r="E14" i="13"/>
  <c r="C14" i="13"/>
  <c r="B14" i="13"/>
  <c r="K13" i="13"/>
  <c r="I13" i="13"/>
  <c r="G13" i="13"/>
  <c r="E13" i="13"/>
  <c r="C13" i="13"/>
  <c r="B13" i="13"/>
  <c r="K12" i="13"/>
  <c r="I12" i="13"/>
  <c r="G12" i="13"/>
  <c r="E12" i="13"/>
  <c r="C12" i="13"/>
  <c r="B12" i="13"/>
  <c r="K11" i="13"/>
  <c r="I11" i="13"/>
  <c r="G11" i="13"/>
  <c r="E11" i="13"/>
  <c r="C11" i="13"/>
  <c r="B11" i="13"/>
  <c r="K10" i="13"/>
  <c r="I10" i="13"/>
  <c r="G10" i="13"/>
  <c r="E10" i="13"/>
  <c r="C10" i="13"/>
  <c r="B10" i="13"/>
  <c r="K9" i="13"/>
  <c r="I9" i="13"/>
  <c r="G9" i="13"/>
  <c r="E9" i="13"/>
  <c r="C9" i="13"/>
  <c r="B9" i="13"/>
  <c r="K8" i="13"/>
  <c r="I8" i="13"/>
  <c r="G8" i="13"/>
  <c r="E8" i="13"/>
  <c r="C8" i="13"/>
  <c r="B8" i="13"/>
  <c r="K7" i="13"/>
  <c r="I7" i="13"/>
  <c r="G7" i="13"/>
  <c r="E7" i="13"/>
  <c r="C7" i="13"/>
  <c r="B7" i="13"/>
  <c r="K6" i="13"/>
  <c r="I6" i="13"/>
  <c r="G6" i="13"/>
  <c r="E6" i="13"/>
  <c r="C6" i="13"/>
  <c r="B6" i="13"/>
  <c r="K5" i="13"/>
  <c r="I5" i="13"/>
  <c r="G5" i="13"/>
  <c r="E5" i="13"/>
  <c r="C5" i="13"/>
  <c r="B5" i="13"/>
  <c r="K4" i="13"/>
  <c r="I4" i="13"/>
  <c r="G4" i="13"/>
  <c r="E4" i="13"/>
  <c r="C4" i="13"/>
  <c r="B4" i="13"/>
  <c r="K3" i="13"/>
  <c r="I3" i="13"/>
  <c r="G3" i="13"/>
  <c r="E3" i="13"/>
  <c r="C3" i="13"/>
  <c r="B3" i="13"/>
  <c r="K2" i="13"/>
  <c r="I2" i="13"/>
  <c r="G2" i="13"/>
  <c r="E2" i="13"/>
  <c r="C2" i="13"/>
  <c r="B2" i="13"/>
  <c r="Z140" i="13"/>
  <c r="X140" i="13"/>
  <c r="V140" i="13"/>
  <c r="T140" i="13"/>
  <c r="R140" i="13"/>
  <c r="Q140" i="13"/>
  <c r="Z139" i="13"/>
  <c r="X139" i="13"/>
  <c r="V139" i="13"/>
  <c r="T139" i="13"/>
  <c r="R139" i="13"/>
  <c r="Q139" i="13"/>
  <c r="Z138" i="13"/>
  <c r="X138" i="13"/>
  <c r="V138" i="13"/>
  <c r="T138" i="13"/>
  <c r="R138" i="13"/>
  <c r="Q138" i="13"/>
  <c r="Z137" i="13"/>
  <c r="X137" i="13"/>
  <c r="V137" i="13"/>
  <c r="T137" i="13"/>
  <c r="R137" i="13"/>
  <c r="Q137" i="13"/>
  <c r="Z136" i="13"/>
  <c r="X136" i="13"/>
  <c r="V136" i="13"/>
  <c r="T136" i="13"/>
  <c r="R136" i="13"/>
  <c r="Q136" i="13"/>
  <c r="Z135" i="13"/>
  <c r="X135" i="13"/>
  <c r="V135" i="13"/>
  <c r="T135" i="13"/>
  <c r="R135" i="13"/>
  <c r="Q135" i="13"/>
  <c r="Z134" i="13"/>
  <c r="X134" i="13"/>
  <c r="V134" i="13"/>
  <c r="T134" i="13"/>
  <c r="R134" i="13"/>
  <c r="Q134" i="13"/>
  <c r="Z133" i="13"/>
  <c r="X133" i="13"/>
  <c r="V133" i="13"/>
  <c r="T133" i="13"/>
  <c r="R133" i="13"/>
  <c r="Q133" i="13"/>
  <c r="Z132" i="13"/>
  <c r="X132" i="13"/>
  <c r="V132" i="13"/>
  <c r="T132" i="13"/>
  <c r="R132" i="13"/>
  <c r="Q132" i="13"/>
  <c r="Z131" i="13"/>
  <c r="X131" i="13"/>
  <c r="V131" i="13"/>
  <c r="T131" i="13"/>
  <c r="R131" i="13"/>
  <c r="Q131" i="13"/>
  <c r="Z130" i="13"/>
  <c r="X130" i="13"/>
  <c r="V130" i="13"/>
  <c r="T130" i="13"/>
  <c r="R130" i="13"/>
  <c r="Q130" i="13"/>
  <c r="Z129" i="13"/>
  <c r="X129" i="13"/>
  <c r="V129" i="13"/>
  <c r="T129" i="13"/>
  <c r="R129" i="13"/>
  <c r="Q129" i="13"/>
  <c r="Z128" i="13"/>
  <c r="X128" i="13"/>
  <c r="V128" i="13"/>
  <c r="T128" i="13"/>
  <c r="R128" i="13"/>
  <c r="Q128" i="13"/>
  <c r="Z127" i="13"/>
  <c r="X127" i="13"/>
  <c r="V127" i="13"/>
  <c r="T127" i="13"/>
  <c r="R127" i="13"/>
  <c r="Q127" i="13"/>
  <c r="Z126" i="13"/>
  <c r="X126" i="13"/>
  <c r="V126" i="13"/>
  <c r="T126" i="13"/>
  <c r="R126" i="13"/>
  <c r="Q126" i="13"/>
  <c r="Z125" i="13"/>
  <c r="X125" i="13"/>
  <c r="V125" i="13"/>
  <c r="T125" i="13"/>
  <c r="R125" i="13"/>
  <c r="Q125" i="13"/>
  <c r="Z124" i="13"/>
  <c r="X124" i="13"/>
  <c r="V124" i="13"/>
  <c r="T124" i="13"/>
  <c r="R124" i="13"/>
  <c r="Q124" i="13"/>
  <c r="Z123" i="13"/>
  <c r="X123" i="13"/>
  <c r="V123" i="13"/>
  <c r="T123" i="13"/>
  <c r="R123" i="13"/>
  <c r="Q123" i="13"/>
  <c r="Z122" i="13"/>
  <c r="X122" i="13"/>
  <c r="V122" i="13"/>
  <c r="T122" i="13"/>
  <c r="R122" i="13"/>
  <c r="Q122" i="13"/>
  <c r="Z121" i="13"/>
  <c r="X121" i="13"/>
  <c r="V121" i="13"/>
  <c r="T121" i="13"/>
  <c r="R121" i="13"/>
  <c r="Q121" i="13"/>
  <c r="Z120" i="13"/>
  <c r="X120" i="13"/>
  <c r="V120" i="13"/>
  <c r="T120" i="13"/>
  <c r="R120" i="13"/>
  <c r="Q120" i="13"/>
  <c r="Z119" i="13"/>
  <c r="X119" i="13"/>
  <c r="V119" i="13"/>
  <c r="T119" i="13"/>
  <c r="R119" i="13"/>
  <c r="Q119" i="13"/>
  <c r="Z118" i="13"/>
  <c r="X118" i="13"/>
  <c r="V118" i="13"/>
  <c r="T118" i="13"/>
  <c r="R118" i="13"/>
  <c r="Q118" i="13"/>
  <c r="Z117" i="13"/>
  <c r="X117" i="13"/>
  <c r="V117" i="13"/>
  <c r="T117" i="13"/>
  <c r="R117" i="13"/>
  <c r="Q117" i="13"/>
  <c r="Z116" i="13"/>
  <c r="X116" i="13"/>
  <c r="V116" i="13"/>
  <c r="T116" i="13"/>
  <c r="R116" i="13"/>
  <c r="Q116" i="13"/>
  <c r="Z115" i="13"/>
  <c r="X115" i="13"/>
  <c r="V115" i="13"/>
  <c r="T115" i="13"/>
  <c r="R115" i="13"/>
  <c r="Q115" i="13"/>
  <c r="Z114" i="13"/>
  <c r="X114" i="13"/>
  <c r="V114" i="13"/>
  <c r="T114" i="13"/>
  <c r="R114" i="13"/>
  <c r="Q114" i="13"/>
  <c r="Z113" i="13"/>
  <c r="X113" i="13"/>
  <c r="V113" i="13"/>
  <c r="T113" i="13"/>
  <c r="R113" i="13"/>
  <c r="Q113" i="13"/>
  <c r="Z112" i="13"/>
  <c r="X112" i="13"/>
  <c r="V112" i="13"/>
  <c r="T112" i="13"/>
  <c r="R112" i="13"/>
  <c r="Q112" i="13"/>
  <c r="Z111" i="13"/>
  <c r="X111" i="13"/>
  <c r="V111" i="13"/>
  <c r="T111" i="13"/>
  <c r="R111" i="13"/>
  <c r="Q111" i="13"/>
  <c r="Z110" i="13"/>
  <c r="X110" i="13"/>
  <c r="V110" i="13"/>
  <c r="T110" i="13"/>
  <c r="R110" i="13"/>
  <c r="Q110" i="13"/>
  <c r="Z109" i="13"/>
  <c r="X109" i="13"/>
  <c r="V109" i="13"/>
  <c r="T109" i="13"/>
  <c r="R109" i="13"/>
  <c r="Q109" i="13"/>
  <c r="Z108" i="13"/>
  <c r="X108" i="13"/>
  <c r="V108" i="13"/>
  <c r="T108" i="13"/>
  <c r="R108" i="13"/>
  <c r="Q108" i="13"/>
  <c r="Z107" i="13"/>
  <c r="X107" i="13"/>
  <c r="V107" i="13"/>
  <c r="T107" i="13"/>
  <c r="R107" i="13"/>
  <c r="Q107" i="13"/>
  <c r="Z106" i="13"/>
  <c r="X106" i="13"/>
  <c r="V106" i="13"/>
  <c r="T106" i="13"/>
  <c r="R106" i="13"/>
  <c r="Q106" i="13"/>
  <c r="Z105" i="13"/>
  <c r="X105" i="13"/>
  <c r="V105" i="13"/>
  <c r="T105" i="13"/>
  <c r="R105" i="13"/>
  <c r="Q105" i="13"/>
  <c r="Z104" i="13"/>
  <c r="X104" i="13"/>
  <c r="V104" i="13"/>
  <c r="T104" i="13"/>
  <c r="R104" i="13"/>
  <c r="Q104" i="13"/>
  <c r="Z103" i="13"/>
  <c r="X103" i="13"/>
  <c r="V103" i="13"/>
  <c r="T103" i="13"/>
  <c r="R103" i="13"/>
  <c r="Q103" i="13"/>
  <c r="Z102" i="13"/>
  <c r="X102" i="13"/>
  <c r="V102" i="13"/>
  <c r="T102" i="13"/>
  <c r="R102" i="13"/>
  <c r="Q102" i="13"/>
  <c r="Z101" i="13"/>
  <c r="X101" i="13"/>
  <c r="V101" i="13"/>
  <c r="T101" i="13"/>
  <c r="R101" i="13"/>
  <c r="Q101" i="13"/>
  <c r="Z100" i="13"/>
  <c r="X100" i="13"/>
  <c r="V100" i="13"/>
  <c r="T100" i="13"/>
  <c r="R100" i="13"/>
  <c r="Q100" i="13"/>
  <c r="Z99" i="13"/>
  <c r="X99" i="13"/>
  <c r="V99" i="13"/>
  <c r="T99" i="13"/>
  <c r="R99" i="13"/>
  <c r="Q99" i="13"/>
  <c r="Z98" i="13"/>
  <c r="X98" i="13"/>
  <c r="V98" i="13"/>
  <c r="T98" i="13"/>
  <c r="R98" i="13"/>
  <c r="Q98" i="13"/>
  <c r="Z97" i="13"/>
  <c r="X97" i="13"/>
  <c r="V97" i="13"/>
  <c r="T97" i="13"/>
  <c r="R97" i="13"/>
  <c r="Q97" i="13"/>
  <c r="Z96" i="13"/>
  <c r="X96" i="13"/>
  <c r="V96" i="13"/>
  <c r="T96" i="13"/>
  <c r="R96" i="13"/>
  <c r="Q96" i="13"/>
  <c r="Z95" i="13"/>
  <c r="X95" i="13"/>
  <c r="V95" i="13"/>
  <c r="T95" i="13"/>
  <c r="R95" i="13"/>
  <c r="Q95" i="13"/>
  <c r="Z94" i="13"/>
  <c r="X94" i="13"/>
  <c r="V94" i="13"/>
  <c r="T94" i="13"/>
  <c r="R94" i="13"/>
  <c r="Q94" i="13"/>
  <c r="Z93" i="13"/>
  <c r="X93" i="13"/>
  <c r="V93" i="13"/>
  <c r="T93" i="13"/>
  <c r="R93" i="13"/>
  <c r="Q93" i="13"/>
  <c r="Z92" i="13"/>
  <c r="X92" i="13"/>
  <c r="V92" i="13"/>
  <c r="T92" i="13"/>
  <c r="R92" i="13"/>
  <c r="Q92" i="13"/>
  <c r="Z91" i="13"/>
  <c r="X91" i="13"/>
  <c r="V91" i="13"/>
  <c r="T91" i="13"/>
  <c r="R91" i="13"/>
  <c r="Q91" i="13"/>
  <c r="Z90" i="13"/>
  <c r="X90" i="13"/>
  <c r="V90" i="13"/>
  <c r="T90" i="13"/>
  <c r="R90" i="13"/>
  <c r="Q90" i="13"/>
  <c r="Z89" i="13"/>
  <c r="X89" i="13"/>
  <c r="V89" i="13"/>
  <c r="T89" i="13"/>
  <c r="R89" i="13"/>
  <c r="Q89" i="13"/>
  <c r="Z88" i="13"/>
  <c r="X88" i="13"/>
  <c r="V88" i="13"/>
  <c r="T88" i="13"/>
  <c r="R88" i="13"/>
  <c r="Q88" i="13"/>
  <c r="Z87" i="13"/>
  <c r="X87" i="13"/>
  <c r="V87" i="13"/>
  <c r="T87" i="13"/>
  <c r="R87" i="13"/>
  <c r="Q87" i="13"/>
  <c r="Z86" i="13"/>
  <c r="X86" i="13"/>
  <c r="V86" i="13"/>
  <c r="T86" i="13"/>
  <c r="R86" i="13"/>
  <c r="Q86" i="13"/>
  <c r="Z85" i="13"/>
  <c r="X85" i="13"/>
  <c r="V85" i="13"/>
  <c r="T85" i="13"/>
  <c r="R85" i="13"/>
  <c r="Q85" i="13"/>
  <c r="Z84" i="13"/>
  <c r="X84" i="13"/>
  <c r="V84" i="13"/>
  <c r="T84" i="13"/>
  <c r="R84" i="13"/>
  <c r="Q84" i="13"/>
  <c r="Z83" i="13"/>
  <c r="X83" i="13"/>
  <c r="V83" i="13"/>
  <c r="T83" i="13"/>
  <c r="R83" i="13"/>
  <c r="Q83" i="13"/>
  <c r="Z82" i="13"/>
  <c r="X82" i="13"/>
  <c r="V82" i="13"/>
  <c r="T82" i="13"/>
  <c r="R82" i="13"/>
  <c r="Q82" i="13"/>
  <c r="Z81" i="13"/>
  <c r="X81" i="13"/>
  <c r="V81" i="13"/>
  <c r="T81" i="13"/>
  <c r="R81" i="13"/>
  <c r="Q81" i="13"/>
  <c r="Z80" i="13"/>
  <c r="X80" i="13"/>
  <c r="V80" i="13"/>
  <c r="T80" i="13"/>
  <c r="R80" i="13"/>
  <c r="Q80" i="13"/>
  <c r="Z79" i="13"/>
  <c r="X79" i="13"/>
  <c r="V79" i="13"/>
  <c r="T79" i="13"/>
  <c r="R79" i="13"/>
  <c r="Q79" i="13"/>
  <c r="Z78" i="13"/>
  <c r="X78" i="13"/>
  <c r="V78" i="13"/>
  <c r="T78" i="13"/>
  <c r="R78" i="13"/>
  <c r="Q78" i="13"/>
  <c r="Z77" i="13"/>
  <c r="X77" i="13"/>
  <c r="V77" i="13"/>
  <c r="T77" i="13"/>
  <c r="R77" i="13"/>
  <c r="Q77" i="13"/>
  <c r="Z76" i="13"/>
  <c r="X76" i="13"/>
  <c r="V76" i="13"/>
  <c r="T76" i="13"/>
  <c r="R76" i="13"/>
  <c r="Q76" i="13"/>
  <c r="Z75" i="13"/>
  <c r="X75" i="13"/>
  <c r="V75" i="13"/>
  <c r="T75" i="13"/>
  <c r="R75" i="13"/>
  <c r="Q75" i="13"/>
  <c r="Z74" i="13"/>
  <c r="X74" i="13"/>
  <c r="V74" i="13"/>
  <c r="T74" i="13"/>
  <c r="R74" i="13"/>
  <c r="Q74" i="13"/>
  <c r="Z73" i="13"/>
  <c r="X73" i="13"/>
  <c r="V73" i="13"/>
  <c r="T73" i="13"/>
  <c r="R73" i="13"/>
  <c r="Q73" i="13"/>
  <c r="Z72" i="13"/>
  <c r="X72" i="13"/>
  <c r="V72" i="13"/>
  <c r="T72" i="13"/>
  <c r="R72" i="13"/>
  <c r="Q72" i="13"/>
  <c r="Z71" i="13"/>
  <c r="X71" i="13"/>
  <c r="V71" i="13"/>
  <c r="T71" i="13"/>
  <c r="R71" i="13"/>
  <c r="Q71" i="13"/>
  <c r="Z70" i="13"/>
  <c r="X70" i="13"/>
  <c r="V70" i="13"/>
  <c r="T70" i="13"/>
  <c r="R70" i="13"/>
  <c r="Q70" i="13"/>
  <c r="Z69" i="13"/>
  <c r="X69" i="13"/>
  <c r="V69" i="13"/>
  <c r="T69" i="13"/>
  <c r="R69" i="13"/>
  <c r="Q69" i="13"/>
  <c r="Z68" i="13"/>
  <c r="X68" i="13"/>
  <c r="V68" i="13"/>
  <c r="T68" i="13"/>
  <c r="R68" i="13"/>
  <c r="Q68" i="13"/>
  <c r="Z67" i="13"/>
  <c r="X67" i="13"/>
  <c r="V67" i="13"/>
  <c r="T67" i="13"/>
  <c r="R67" i="13"/>
  <c r="Q67" i="13"/>
  <c r="Z66" i="13"/>
  <c r="X66" i="13"/>
  <c r="V66" i="13"/>
  <c r="T66" i="13"/>
  <c r="R66" i="13"/>
  <c r="Q66" i="13"/>
  <c r="Z65" i="13"/>
  <c r="X65" i="13"/>
  <c r="V65" i="13"/>
  <c r="T65" i="13"/>
  <c r="R65" i="13"/>
  <c r="Q65" i="13"/>
  <c r="Z64" i="13"/>
  <c r="X64" i="13"/>
  <c r="V64" i="13"/>
  <c r="T64" i="13"/>
  <c r="R64" i="13"/>
  <c r="Q64" i="13"/>
  <c r="Z63" i="13"/>
  <c r="X63" i="13"/>
  <c r="V63" i="13"/>
  <c r="T63" i="13"/>
  <c r="R63" i="13"/>
  <c r="Q63" i="13"/>
  <c r="Z62" i="13"/>
  <c r="X62" i="13"/>
  <c r="V62" i="13"/>
  <c r="T62" i="13"/>
  <c r="R62" i="13"/>
  <c r="Q62" i="13"/>
  <c r="Z61" i="13"/>
  <c r="X61" i="13"/>
  <c r="V61" i="13"/>
  <c r="T61" i="13"/>
  <c r="R61" i="13"/>
  <c r="Q61" i="13"/>
  <c r="Z60" i="13"/>
  <c r="X60" i="13"/>
  <c r="V60" i="13"/>
  <c r="T60" i="13"/>
  <c r="R60" i="13"/>
  <c r="Q60" i="13"/>
  <c r="Z59" i="13"/>
  <c r="X59" i="13"/>
  <c r="V59" i="13"/>
  <c r="T59" i="13"/>
  <c r="R59" i="13"/>
  <c r="Q59" i="13"/>
  <c r="Z58" i="13"/>
  <c r="X58" i="13"/>
  <c r="V58" i="13"/>
  <c r="T58" i="13"/>
  <c r="R58" i="13"/>
  <c r="Q58" i="13"/>
  <c r="Z57" i="13"/>
  <c r="X57" i="13"/>
  <c r="V57" i="13"/>
  <c r="T57" i="13"/>
  <c r="R57" i="13"/>
  <c r="Q57" i="13"/>
  <c r="Z56" i="13"/>
  <c r="X56" i="13"/>
  <c r="V56" i="13"/>
  <c r="T56" i="13"/>
  <c r="R56" i="13"/>
  <c r="Q56" i="13"/>
  <c r="Z55" i="13"/>
  <c r="X55" i="13"/>
  <c r="V55" i="13"/>
  <c r="T55" i="13"/>
  <c r="R55" i="13"/>
  <c r="Q55" i="13"/>
  <c r="Z54" i="13"/>
  <c r="X54" i="13"/>
  <c r="V54" i="13"/>
  <c r="T54" i="13"/>
  <c r="R54" i="13"/>
  <c r="Q54" i="13"/>
  <c r="Z53" i="13"/>
  <c r="X53" i="13"/>
  <c r="V53" i="13"/>
  <c r="T53" i="13"/>
  <c r="R53" i="13"/>
  <c r="Q53" i="13"/>
  <c r="Z52" i="13"/>
  <c r="X52" i="13"/>
  <c r="V52" i="13"/>
  <c r="T52" i="13"/>
  <c r="R52" i="13"/>
  <c r="Q52" i="13"/>
  <c r="Z51" i="13"/>
  <c r="X51" i="13"/>
  <c r="V51" i="13"/>
  <c r="T51" i="13"/>
  <c r="R51" i="13"/>
  <c r="Q51" i="13"/>
  <c r="Z50" i="13"/>
  <c r="X50" i="13"/>
  <c r="V50" i="13"/>
  <c r="T50" i="13"/>
  <c r="R50" i="13"/>
  <c r="Q50" i="13"/>
  <c r="Z49" i="13"/>
  <c r="X49" i="13"/>
  <c r="V49" i="13"/>
  <c r="T49" i="13"/>
  <c r="R49" i="13"/>
  <c r="Q49" i="13"/>
  <c r="Z48" i="13"/>
  <c r="X48" i="13"/>
  <c r="V48" i="13"/>
  <c r="T48" i="13"/>
  <c r="R48" i="13"/>
  <c r="Q48" i="13"/>
  <c r="Z47" i="13"/>
  <c r="X47" i="13"/>
  <c r="V47" i="13"/>
  <c r="T47" i="13"/>
  <c r="R47" i="13"/>
  <c r="Q47" i="13"/>
  <c r="Z46" i="13"/>
  <c r="X46" i="13"/>
  <c r="V46" i="13"/>
  <c r="T46" i="13"/>
  <c r="R46" i="13"/>
  <c r="Q46" i="13"/>
  <c r="Z45" i="13"/>
  <c r="X45" i="13"/>
  <c r="V45" i="13"/>
  <c r="T45" i="13"/>
  <c r="R45" i="13"/>
  <c r="Q45" i="13"/>
  <c r="Z44" i="13"/>
  <c r="X44" i="13"/>
  <c r="V44" i="13"/>
  <c r="T44" i="13"/>
  <c r="R44" i="13"/>
  <c r="Q44" i="13"/>
  <c r="Z43" i="13"/>
  <c r="X43" i="13"/>
  <c r="V43" i="13"/>
  <c r="T43" i="13"/>
  <c r="R43" i="13"/>
  <c r="Q43" i="13"/>
  <c r="Z42" i="13"/>
  <c r="X42" i="13"/>
  <c r="V42" i="13"/>
  <c r="T42" i="13"/>
  <c r="R42" i="13"/>
  <c r="Q42" i="13"/>
  <c r="Z41" i="13"/>
  <c r="X41" i="13"/>
  <c r="V41" i="13"/>
  <c r="T41" i="13"/>
  <c r="R41" i="13"/>
  <c r="Q41" i="13"/>
  <c r="Z40" i="13"/>
  <c r="X40" i="13"/>
  <c r="V40" i="13"/>
  <c r="T40" i="13"/>
  <c r="R40" i="13"/>
  <c r="Q40" i="13"/>
  <c r="Z39" i="13"/>
  <c r="X39" i="13"/>
  <c r="V39" i="13"/>
  <c r="T39" i="13"/>
  <c r="R39" i="13"/>
  <c r="Q39" i="13"/>
  <c r="Z38" i="13"/>
  <c r="X38" i="13"/>
  <c r="V38" i="13"/>
  <c r="T38" i="13"/>
  <c r="R38" i="13"/>
  <c r="Q38" i="13"/>
  <c r="Z37" i="13"/>
  <c r="X37" i="13"/>
  <c r="V37" i="13"/>
  <c r="T37" i="13"/>
  <c r="R37" i="13"/>
  <c r="Q37" i="13"/>
  <c r="Z36" i="13"/>
  <c r="X36" i="13"/>
  <c r="V36" i="13"/>
  <c r="T36" i="13"/>
  <c r="R36" i="13"/>
  <c r="Q36" i="13"/>
  <c r="Z35" i="13"/>
  <c r="X35" i="13"/>
  <c r="V35" i="13"/>
  <c r="T35" i="13"/>
  <c r="R35" i="13"/>
  <c r="Q35" i="13"/>
  <c r="Z34" i="13"/>
  <c r="X34" i="13"/>
  <c r="V34" i="13"/>
  <c r="T34" i="13"/>
  <c r="R34" i="13"/>
  <c r="Q34" i="13"/>
  <c r="Z33" i="13"/>
  <c r="X33" i="13"/>
  <c r="V33" i="13"/>
  <c r="T33" i="13"/>
  <c r="R33" i="13"/>
  <c r="Q33" i="13"/>
  <c r="Z32" i="13"/>
  <c r="X32" i="13"/>
  <c r="V32" i="13"/>
  <c r="T32" i="13"/>
  <c r="R32" i="13"/>
  <c r="Q32" i="13"/>
  <c r="Z31" i="13"/>
  <c r="X31" i="13"/>
  <c r="V31" i="13"/>
  <c r="T31" i="13"/>
  <c r="R31" i="13"/>
  <c r="Q31" i="13"/>
  <c r="Z30" i="13"/>
  <c r="X30" i="13"/>
  <c r="V30" i="13"/>
  <c r="T30" i="13"/>
  <c r="R30" i="13"/>
  <c r="Q30" i="13"/>
  <c r="Z29" i="13"/>
  <c r="X29" i="13"/>
  <c r="V29" i="13"/>
  <c r="T29" i="13"/>
  <c r="R29" i="13"/>
  <c r="Q29" i="13"/>
  <c r="Z28" i="13"/>
  <c r="X28" i="13"/>
  <c r="V28" i="13"/>
  <c r="T28" i="13"/>
  <c r="R28" i="13"/>
  <c r="Q28" i="13"/>
  <c r="Z27" i="13"/>
  <c r="X27" i="13"/>
  <c r="V27" i="13"/>
  <c r="T27" i="13"/>
  <c r="R27" i="13"/>
  <c r="Q27" i="13"/>
  <c r="Z26" i="13"/>
  <c r="X26" i="13"/>
  <c r="V26" i="13"/>
  <c r="T26" i="13"/>
  <c r="R26" i="13"/>
  <c r="Q26" i="13"/>
  <c r="Z25" i="13"/>
  <c r="X25" i="13"/>
  <c r="V25" i="13"/>
  <c r="T25" i="13"/>
  <c r="R25" i="13"/>
  <c r="Q25" i="13"/>
  <c r="Z24" i="13"/>
  <c r="X24" i="13"/>
  <c r="V24" i="13"/>
  <c r="T24" i="13"/>
  <c r="R24" i="13"/>
  <c r="Q24" i="13"/>
  <c r="Z23" i="13"/>
  <c r="X23" i="13"/>
  <c r="V23" i="13"/>
  <c r="T23" i="13"/>
  <c r="R23" i="13"/>
  <c r="Q23" i="13"/>
  <c r="Z22" i="13"/>
  <c r="X22" i="13"/>
  <c r="V22" i="13"/>
  <c r="T22" i="13"/>
  <c r="R22" i="13"/>
  <c r="Q22" i="13"/>
  <c r="Z21" i="13"/>
  <c r="X21" i="13"/>
  <c r="V21" i="13"/>
  <c r="T21" i="13"/>
  <c r="R21" i="13"/>
  <c r="Q21" i="13"/>
  <c r="Z20" i="13"/>
  <c r="X20" i="13"/>
  <c r="V20" i="13"/>
  <c r="T20" i="13"/>
  <c r="R20" i="13"/>
  <c r="Q20" i="13"/>
  <c r="Z19" i="13"/>
  <c r="X19" i="13"/>
  <c r="V19" i="13"/>
  <c r="T19" i="13"/>
  <c r="R19" i="13"/>
  <c r="Q19" i="13"/>
  <c r="Z18" i="13"/>
  <c r="X18" i="13"/>
  <c r="V18" i="13"/>
  <c r="T18" i="13"/>
  <c r="R18" i="13"/>
  <c r="Q18" i="13"/>
  <c r="Z17" i="13"/>
  <c r="X17" i="13"/>
  <c r="V17" i="13"/>
  <c r="T17" i="13"/>
  <c r="R17" i="13"/>
  <c r="Q17" i="13"/>
  <c r="Z16" i="13"/>
  <c r="X16" i="13"/>
  <c r="V16" i="13"/>
  <c r="T16" i="13"/>
  <c r="R16" i="13"/>
  <c r="Q16" i="13"/>
  <c r="Z15" i="13"/>
  <c r="X15" i="13"/>
  <c r="V15" i="13"/>
  <c r="T15" i="13"/>
  <c r="R15" i="13"/>
  <c r="Q15" i="13"/>
  <c r="Z14" i="13"/>
  <c r="X14" i="13"/>
  <c r="V14" i="13"/>
  <c r="T14" i="13"/>
  <c r="R14" i="13"/>
  <c r="Q14" i="13"/>
  <c r="Z13" i="13"/>
  <c r="X13" i="13"/>
  <c r="V13" i="13"/>
  <c r="T13" i="13"/>
  <c r="R13" i="13"/>
  <c r="Q13" i="13"/>
  <c r="Z12" i="13"/>
  <c r="X12" i="13"/>
  <c r="V12" i="13"/>
  <c r="T12" i="13"/>
  <c r="R12" i="13"/>
  <c r="Q12" i="13"/>
  <c r="Z11" i="13"/>
  <c r="X11" i="13"/>
  <c r="V11" i="13"/>
  <c r="T11" i="13"/>
  <c r="R11" i="13"/>
  <c r="Q11" i="13"/>
  <c r="Z10" i="13"/>
  <c r="X10" i="13"/>
  <c r="V10" i="13"/>
  <c r="T10" i="13"/>
  <c r="R10" i="13"/>
  <c r="Q10" i="13"/>
  <c r="Z9" i="13"/>
  <c r="X9" i="13"/>
  <c r="V9" i="13"/>
  <c r="T9" i="13"/>
  <c r="R9" i="13"/>
  <c r="Q9" i="13"/>
  <c r="Z8" i="13"/>
  <c r="X8" i="13"/>
  <c r="V8" i="13"/>
  <c r="T8" i="13"/>
  <c r="R8" i="13"/>
  <c r="Q8" i="13"/>
  <c r="Z7" i="13"/>
  <c r="X7" i="13"/>
  <c r="V7" i="13"/>
  <c r="T7" i="13"/>
  <c r="R7" i="13"/>
  <c r="Q7" i="13"/>
  <c r="Z6" i="13"/>
  <c r="X6" i="13"/>
  <c r="V6" i="13"/>
  <c r="T6" i="13"/>
  <c r="R6" i="13"/>
  <c r="Q6" i="13"/>
  <c r="Z5" i="13"/>
  <c r="X5" i="13"/>
  <c r="V5" i="13"/>
  <c r="T5" i="13"/>
  <c r="R5" i="13"/>
  <c r="Q5" i="13"/>
  <c r="Z4" i="13"/>
  <c r="X4" i="13"/>
  <c r="V4" i="13"/>
  <c r="T4" i="13"/>
  <c r="R4" i="13"/>
  <c r="Q4" i="13"/>
  <c r="Z3" i="13"/>
  <c r="X3" i="13"/>
  <c r="V3" i="13"/>
  <c r="T3" i="13"/>
  <c r="R3" i="13"/>
  <c r="Q3" i="13"/>
  <c r="Z2" i="13"/>
  <c r="X2" i="13"/>
  <c r="V2" i="13"/>
  <c r="T2" i="13"/>
  <c r="R2" i="13"/>
  <c r="Q2" i="13"/>
  <c r="T141" i="13" l="1"/>
  <c r="U23" i="13" s="1"/>
  <c r="C35" i="13"/>
  <c r="V141" i="13"/>
  <c r="W32" i="13" s="1"/>
  <c r="X141" i="13"/>
  <c r="Y63" i="13" s="1"/>
  <c r="Z141" i="13"/>
  <c r="G35" i="13"/>
  <c r="H14" i="13" s="1"/>
  <c r="Y71" i="13" l="1"/>
  <c r="Y31" i="13"/>
  <c r="H13" i="13"/>
  <c r="H17" i="13"/>
  <c r="H26" i="13"/>
  <c r="Y91" i="13"/>
  <c r="Y7" i="13"/>
  <c r="Y114" i="13"/>
  <c r="W90" i="13"/>
  <c r="W60" i="13"/>
  <c r="Y130" i="13"/>
  <c r="W71" i="13"/>
  <c r="W67" i="13"/>
  <c r="Y38" i="13"/>
  <c r="Y24" i="13"/>
  <c r="W80" i="13"/>
  <c r="W6" i="13"/>
  <c r="W41" i="13"/>
  <c r="W95" i="13"/>
  <c r="W92" i="13"/>
  <c r="Y89" i="13"/>
  <c r="W37" i="13"/>
  <c r="Y40" i="13"/>
  <c r="W87" i="13"/>
  <c r="W121" i="13"/>
  <c r="W86" i="13"/>
  <c r="Y105" i="13"/>
  <c r="W110" i="13"/>
  <c r="W15" i="13"/>
  <c r="W52" i="13"/>
  <c r="W8" i="13"/>
  <c r="W2" i="13"/>
  <c r="W141" i="13" s="1"/>
  <c r="W111" i="13"/>
  <c r="W81" i="13"/>
  <c r="W84" i="13"/>
  <c r="Y137" i="13"/>
  <c r="Y88" i="13"/>
  <c r="Y35" i="13"/>
  <c r="Y29" i="13"/>
  <c r="Y98" i="13"/>
  <c r="Y110" i="13"/>
  <c r="Y16" i="13"/>
  <c r="Y113" i="13"/>
  <c r="Y115" i="13"/>
  <c r="Y76" i="13"/>
  <c r="Y138" i="13"/>
  <c r="Y125" i="13"/>
  <c r="Y42" i="13"/>
  <c r="Y128" i="13"/>
  <c r="Y131" i="13"/>
  <c r="Y27" i="13"/>
  <c r="Y111" i="13"/>
  <c r="Y101" i="13"/>
  <c r="Y39" i="13"/>
  <c r="Y62" i="13"/>
  <c r="Y44" i="13"/>
  <c r="Y34" i="13"/>
  <c r="Y121" i="13"/>
  <c r="Y136" i="13"/>
  <c r="Y140" i="13"/>
  <c r="Y107" i="13"/>
  <c r="Y118" i="13"/>
  <c r="Y103" i="13"/>
  <c r="Y104" i="13"/>
  <c r="Y43" i="13"/>
  <c r="Y3" i="13"/>
  <c r="H21" i="13"/>
  <c r="H12" i="13"/>
  <c r="H6" i="13"/>
  <c r="H15" i="13"/>
  <c r="H8" i="13"/>
  <c r="H7" i="13"/>
  <c r="AA47" i="13"/>
  <c r="AA10" i="13"/>
  <c r="Y4" i="13"/>
  <c r="Y92" i="13"/>
  <c r="Y15" i="13"/>
  <c r="Y2" i="13"/>
  <c r="Y141" i="13" s="1"/>
  <c r="Y54" i="13"/>
  <c r="Y132" i="13"/>
  <c r="Y25" i="13"/>
  <c r="W5" i="13"/>
  <c r="Y116" i="13"/>
  <c r="H30" i="13"/>
  <c r="W50" i="13"/>
  <c r="W123" i="13"/>
  <c r="H32" i="13"/>
  <c r="W55" i="13"/>
  <c r="W82" i="13"/>
  <c r="Y52" i="13"/>
  <c r="Y64" i="13"/>
  <c r="Y78" i="13"/>
  <c r="W88" i="13"/>
  <c r="W22" i="13"/>
  <c r="H11" i="13"/>
  <c r="Y20" i="13"/>
  <c r="Y6" i="13"/>
  <c r="Y85" i="13"/>
  <c r="Y61" i="13"/>
  <c r="Y123" i="13"/>
  <c r="W97" i="13"/>
  <c r="Y84" i="13"/>
  <c r="Y97" i="13"/>
  <c r="W76" i="13"/>
  <c r="Y60" i="13"/>
  <c r="Y22" i="13"/>
  <c r="Y94" i="13"/>
  <c r="Y49" i="13"/>
  <c r="Y46" i="13"/>
  <c r="Y82" i="13"/>
  <c r="Y102" i="13"/>
  <c r="W34" i="13"/>
  <c r="W65" i="13"/>
  <c r="W120" i="13"/>
  <c r="Y68" i="13"/>
  <c r="Y108" i="13"/>
  <c r="W12" i="13"/>
  <c r="Y41" i="13"/>
  <c r="W29" i="13"/>
  <c r="Y106" i="13"/>
  <c r="H22" i="13"/>
  <c r="Y13" i="13"/>
  <c r="Y96" i="13"/>
  <c r="W126" i="13"/>
  <c r="Y77" i="13"/>
  <c r="Y51" i="13"/>
  <c r="Y93" i="13"/>
  <c r="Y75" i="13"/>
  <c r="Y58" i="13"/>
  <c r="Y87" i="13"/>
  <c r="W93" i="13"/>
  <c r="W134" i="13"/>
  <c r="Y18" i="13"/>
  <c r="W14" i="13"/>
  <c r="W33" i="13"/>
  <c r="Y86" i="13"/>
  <c r="W109" i="13"/>
  <c r="Y95" i="13"/>
  <c r="Y124" i="13"/>
  <c r="Y57" i="13"/>
  <c r="Y19" i="13"/>
  <c r="W128" i="13"/>
  <c r="Y74" i="13"/>
  <c r="W91" i="13"/>
  <c r="Y66" i="13"/>
  <c r="W17" i="13"/>
  <c r="W140" i="13"/>
  <c r="H28" i="13"/>
  <c r="H29" i="13"/>
  <c r="H3" i="13"/>
  <c r="W64" i="13"/>
  <c r="H31" i="13"/>
  <c r="W3" i="13"/>
  <c r="H5" i="13"/>
  <c r="B35" i="13"/>
  <c r="AA70" i="13"/>
  <c r="AA61" i="13"/>
  <c r="AA84" i="13"/>
  <c r="AA59" i="13"/>
  <c r="AA135" i="13"/>
  <c r="AA80" i="13"/>
  <c r="AA78" i="13"/>
  <c r="AA133" i="13"/>
  <c r="AA30" i="13"/>
  <c r="AA50" i="13"/>
  <c r="AA94" i="13"/>
  <c r="AA104" i="13"/>
  <c r="AA130" i="13"/>
  <c r="AA60" i="13"/>
  <c r="AA98" i="13"/>
  <c r="AA16" i="13"/>
  <c r="AA13" i="13"/>
  <c r="AA73" i="13"/>
  <c r="AA54" i="13"/>
  <c r="AA116" i="13"/>
  <c r="AA114" i="13"/>
  <c r="AA62" i="13"/>
  <c r="AA8" i="13"/>
  <c r="AA79" i="13"/>
  <c r="AA36" i="13"/>
  <c r="AA28" i="13"/>
  <c r="AA21" i="13"/>
  <c r="AA57" i="13"/>
  <c r="AA134" i="13"/>
  <c r="AA7" i="13"/>
  <c r="AA52" i="13"/>
  <c r="AA129" i="13"/>
  <c r="AA25" i="13"/>
  <c r="AA118" i="13"/>
  <c r="AA20" i="13"/>
  <c r="AA63" i="13"/>
  <c r="AA136" i="13"/>
  <c r="AA119" i="13"/>
  <c r="AA2" i="13"/>
  <c r="AA141" i="13" s="1"/>
  <c r="AA69" i="13"/>
  <c r="AA87" i="13"/>
  <c r="AA96" i="13"/>
  <c r="AA24" i="13"/>
  <c r="AA131" i="13"/>
  <c r="AA91" i="13"/>
  <c r="AA40" i="13"/>
  <c r="AA49" i="13"/>
  <c r="AA42" i="13"/>
  <c r="AA103" i="13"/>
  <c r="AA137" i="13"/>
  <c r="AA6" i="13"/>
  <c r="AA15" i="13"/>
  <c r="AA39" i="13"/>
  <c r="AA46" i="13"/>
  <c r="AA55" i="13"/>
  <c r="AA89" i="13"/>
  <c r="AA108" i="13"/>
  <c r="AA132" i="13"/>
  <c r="AA35" i="13"/>
  <c r="AA22" i="13"/>
  <c r="AA44" i="13"/>
  <c r="AA93" i="13"/>
  <c r="AA74" i="13"/>
  <c r="AA90" i="13"/>
  <c r="AA111" i="13"/>
  <c r="AA82" i="13"/>
  <c r="AA85" i="13"/>
  <c r="AA41" i="13"/>
  <c r="AA4" i="13"/>
  <c r="AA3" i="13"/>
  <c r="AA43" i="13"/>
  <c r="AA38" i="13"/>
  <c r="AA26" i="13"/>
  <c r="AA113" i="13"/>
  <c r="AA112" i="13"/>
  <c r="AA122" i="13"/>
  <c r="AA71" i="13"/>
  <c r="AA88" i="13"/>
  <c r="AA110" i="13"/>
  <c r="AA37" i="13"/>
  <c r="AA31" i="13"/>
  <c r="AA127" i="13"/>
  <c r="AA12" i="13"/>
  <c r="AA29" i="13"/>
  <c r="AA120" i="13"/>
  <c r="AA101" i="13"/>
  <c r="AA99" i="13"/>
  <c r="AA23" i="13"/>
  <c r="AA51" i="13"/>
  <c r="AA75" i="13"/>
  <c r="AA53" i="13"/>
  <c r="AA72" i="13"/>
  <c r="AA14" i="13"/>
  <c r="AA121" i="13"/>
  <c r="AA33" i="13"/>
  <c r="AA81" i="13"/>
  <c r="AA86" i="13"/>
  <c r="AA45" i="13"/>
  <c r="AA32" i="13"/>
  <c r="AA83" i="13"/>
  <c r="AA124" i="13"/>
  <c r="AA19" i="13"/>
  <c r="AA128" i="13"/>
  <c r="AA17" i="13"/>
  <c r="AA27" i="13"/>
  <c r="AA100" i="13"/>
  <c r="Y26" i="13"/>
  <c r="Y112" i="13"/>
  <c r="Y48" i="13"/>
  <c r="Y70" i="13"/>
  <c r="W131" i="13"/>
  <c r="W38" i="13"/>
  <c r="W107" i="13"/>
  <c r="W101" i="13"/>
  <c r="W26" i="13"/>
  <c r="W59" i="13"/>
  <c r="W138" i="13"/>
  <c r="W54" i="13"/>
  <c r="W11" i="13"/>
  <c r="Y129" i="13"/>
  <c r="Y55" i="13"/>
  <c r="W28" i="13"/>
  <c r="Y36" i="13"/>
  <c r="Y28" i="13"/>
  <c r="AA76" i="13"/>
  <c r="AA115" i="13"/>
  <c r="AA97" i="13"/>
  <c r="W44" i="13"/>
  <c r="Y10" i="13"/>
  <c r="AA64" i="13"/>
  <c r="Y47" i="13"/>
  <c r="Y122" i="13"/>
  <c r="Y59" i="13"/>
  <c r="W18" i="13"/>
  <c r="Y5" i="13"/>
  <c r="W58" i="13"/>
  <c r="W23" i="13"/>
  <c r="AA58" i="13"/>
  <c r="AA92" i="13"/>
  <c r="Y117" i="13"/>
  <c r="AA139" i="13"/>
  <c r="W117" i="13"/>
  <c r="Y120" i="13"/>
  <c r="Y126" i="13"/>
  <c r="AA77" i="13"/>
  <c r="Y119" i="13"/>
  <c r="Y14" i="13"/>
  <c r="Y81" i="13"/>
  <c r="Y21" i="13"/>
  <c r="W83" i="13"/>
  <c r="W19" i="13"/>
  <c r="W35" i="13"/>
  <c r="W130" i="13"/>
  <c r="W27" i="13"/>
  <c r="W25" i="13"/>
  <c r="H33" i="13"/>
  <c r="H27" i="13"/>
  <c r="H4" i="13"/>
  <c r="H18" i="13"/>
  <c r="AA56" i="13"/>
  <c r="Y37" i="13"/>
  <c r="W78" i="13"/>
  <c r="Y65" i="13"/>
  <c r="W73" i="13"/>
  <c r="Y133" i="13"/>
  <c r="W77" i="13"/>
  <c r="AA140" i="13"/>
  <c r="R141" i="13"/>
  <c r="S32" i="13" s="1"/>
  <c r="I35" i="13"/>
  <c r="J6" i="13" s="1"/>
  <c r="Y56" i="13"/>
  <c r="W61" i="13"/>
  <c r="W47" i="13"/>
  <c r="W63" i="13"/>
  <c r="H2" i="13"/>
  <c r="H35" i="13" s="1"/>
  <c r="W4" i="13"/>
  <c r="Y79" i="13"/>
  <c r="Y69" i="13"/>
  <c r="Y109" i="13"/>
  <c r="W7" i="13"/>
  <c r="H24" i="13"/>
  <c r="Y50" i="13"/>
  <c r="U112" i="13"/>
  <c r="W24" i="13"/>
  <c r="W98" i="13"/>
  <c r="W79" i="13"/>
  <c r="W115" i="13"/>
  <c r="W137" i="13"/>
  <c r="H34" i="13"/>
  <c r="W113" i="13"/>
  <c r="U50" i="13"/>
  <c r="H20" i="13"/>
  <c r="AA123" i="13"/>
  <c r="W116" i="13"/>
  <c r="W129" i="13"/>
  <c r="AA102" i="13"/>
  <c r="AA138" i="13"/>
  <c r="AA5" i="13"/>
  <c r="AA34" i="13"/>
  <c r="AA65" i="13"/>
  <c r="H16" i="13"/>
  <c r="AA68" i="13"/>
  <c r="AA117" i="13"/>
  <c r="W108" i="13"/>
  <c r="W133" i="13"/>
  <c r="W99" i="13"/>
  <c r="Y12" i="13"/>
  <c r="W106" i="13"/>
  <c r="AA125" i="13"/>
  <c r="AA106" i="13"/>
  <c r="Y139" i="13"/>
  <c r="Y73" i="13"/>
  <c r="Y127" i="13"/>
  <c r="Y8" i="13"/>
  <c r="AA126" i="13"/>
  <c r="AA107" i="13"/>
  <c r="Y11" i="13"/>
  <c r="W48" i="13"/>
  <c r="AA11" i="13"/>
  <c r="Y99" i="13"/>
  <c r="Y90" i="13"/>
  <c r="W69" i="13"/>
  <c r="Y9" i="13"/>
  <c r="W51" i="13"/>
  <c r="Y53" i="13"/>
  <c r="AA9" i="13"/>
  <c r="Y23" i="13"/>
  <c r="AA48" i="13"/>
  <c r="W75" i="13"/>
  <c r="AA18" i="13"/>
  <c r="AA109" i="13"/>
  <c r="Y67" i="13"/>
  <c r="AA67" i="13"/>
  <c r="Y30" i="13"/>
  <c r="Y33" i="13"/>
  <c r="Y134" i="13"/>
  <c r="W42" i="13"/>
  <c r="Y72" i="13"/>
  <c r="Y83" i="13"/>
  <c r="Y45" i="13"/>
  <c r="Y32" i="13"/>
  <c r="Y135" i="13"/>
  <c r="W74" i="13"/>
  <c r="W103" i="13"/>
  <c r="W124" i="13"/>
  <c r="AA95" i="13"/>
  <c r="AA105" i="13"/>
  <c r="W66" i="13"/>
  <c r="Y80" i="13"/>
  <c r="W105" i="13"/>
  <c r="AA66" i="13"/>
  <c r="Y17" i="13"/>
  <c r="Y100" i="13"/>
  <c r="K35" i="13"/>
  <c r="L2" i="13" s="1"/>
  <c r="L35" i="13" s="1"/>
  <c r="U97" i="13"/>
  <c r="U26" i="13"/>
  <c r="U27" i="13"/>
  <c r="U101" i="13"/>
  <c r="U91" i="13"/>
  <c r="U65" i="13"/>
  <c r="U33" i="13"/>
  <c r="U107" i="13"/>
  <c r="U121" i="13"/>
  <c r="U6" i="13"/>
  <c r="U78" i="13"/>
  <c r="U128" i="13"/>
  <c r="U85" i="13"/>
  <c r="U58" i="13"/>
  <c r="U90" i="13"/>
  <c r="U98" i="13"/>
  <c r="U83" i="13"/>
  <c r="U59" i="13"/>
  <c r="U66" i="13"/>
  <c r="U52" i="13"/>
  <c r="U41" i="13"/>
  <c r="U133" i="13"/>
  <c r="U69" i="13"/>
  <c r="U113" i="13"/>
  <c r="U20" i="13"/>
  <c r="U111" i="13"/>
  <c r="U47" i="13"/>
  <c r="U116" i="13"/>
  <c r="U92" i="13"/>
  <c r="U87" i="13"/>
  <c r="U34" i="13"/>
  <c r="U86" i="13"/>
  <c r="U12" i="13"/>
  <c r="U89" i="13"/>
  <c r="U63" i="13"/>
  <c r="U127" i="13"/>
  <c r="U76" i="13"/>
  <c r="U35" i="13"/>
  <c r="U57" i="13"/>
  <c r="U60" i="13"/>
  <c r="U45" i="13"/>
  <c r="U75" i="13"/>
  <c r="U94" i="13"/>
  <c r="U8" i="13"/>
  <c r="U39" i="13"/>
  <c r="U102" i="13"/>
  <c r="U109" i="13"/>
  <c r="U110" i="13"/>
  <c r="U93" i="13"/>
  <c r="U119" i="13"/>
  <c r="U139" i="13"/>
  <c r="U43" i="13"/>
  <c r="U123" i="13"/>
  <c r="U3" i="13"/>
  <c r="U2" i="13"/>
  <c r="U141" i="13" s="1"/>
  <c r="U16" i="13"/>
  <c r="U120" i="13"/>
  <c r="U9" i="13"/>
  <c r="U84" i="13"/>
  <c r="U100" i="13"/>
  <c r="U72" i="13"/>
  <c r="U122" i="13"/>
  <c r="U114" i="13"/>
  <c r="U68" i="13"/>
  <c r="U79" i="13"/>
  <c r="U29" i="13"/>
  <c r="U44" i="13"/>
  <c r="U118" i="13"/>
  <c r="U21" i="13"/>
  <c r="U73" i="13"/>
  <c r="U62" i="13"/>
  <c r="U130" i="13"/>
  <c r="U131" i="13"/>
  <c r="U61" i="13"/>
  <c r="U106" i="13"/>
  <c r="U32" i="13"/>
  <c r="U56" i="13"/>
  <c r="U64" i="13"/>
  <c r="U54" i="13"/>
  <c r="U28" i="13"/>
  <c r="U71" i="13"/>
  <c r="U30" i="13"/>
  <c r="U53" i="13"/>
  <c r="U5" i="13"/>
  <c r="U134" i="13"/>
  <c r="U13" i="13"/>
  <c r="U135" i="13"/>
  <c r="U104" i="13"/>
  <c r="U99" i="13"/>
  <c r="U18" i="13"/>
  <c r="U40" i="13"/>
  <c r="U81" i="13"/>
  <c r="U25" i="13"/>
  <c r="U129" i="13"/>
  <c r="U11" i="13"/>
  <c r="U31" i="13"/>
  <c r="U19" i="13"/>
  <c r="U105" i="13"/>
  <c r="U74" i="13"/>
  <c r="U17" i="13"/>
  <c r="U49" i="13"/>
  <c r="U22" i="13"/>
  <c r="U48" i="13"/>
  <c r="U24" i="13"/>
  <c r="U4" i="13"/>
  <c r="U126" i="13"/>
  <c r="U138" i="13"/>
  <c r="U38" i="13"/>
  <c r="U36" i="13"/>
  <c r="U7" i="13"/>
  <c r="U82" i="13"/>
  <c r="U37" i="13"/>
  <c r="U51" i="13"/>
  <c r="U125" i="13"/>
  <c r="U132" i="13"/>
  <c r="U67" i="13"/>
  <c r="U77" i="13"/>
  <c r="U14" i="13"/>
  <c r="U95" i="13"/>
  <c r="U15" i="13"/>
  <c r="D24" i="13"/>
  <c r="D8" i="13"/>
  <c r="D15" i="13"/>
  <c r="D13" i="13"/>
  <c r="E35" i="13"/>
  <c r="F20" i="13" s="1"/>
  <c r="D17" i="13"/>
  <c r="D11" i="13"/>
  <c r="D22" i="13"/>
  <c r="D31" i="13"/>
  <c r="D29" i="13"/>
  <c r="D3" i="13"/>
  <c r="D2" i="13"/>
  <c r="D35" i="13" s="1"/>
  <c r="D14" i="13"/>
  <c r="D12" i="13"/>
  <c r="D32" i="13"/>
  <c r="D26" i="13"/>
  <c r="D5" i="13"/>
  <c r="D28" i="13"/>
  <c r="D19" i="13"/>
  <c r="D23" i="13"/>
  <c r="D9" i="13"/>
  <c r="D34" i="13"/>
  <c r="D6" i="13"/>
  <c r="D10" i="13"/>
  <c r="D27" i="13"/>
  <c r="D18" i="13"/>
  <c r="D30" i="13"/>
  <c r="D21" i="13"/>
  <c r="D33" i="13"/>
  <c r="U136" i="13"/>
  <c r="U88" i="13"/>
  <c r="U70" i="13"/>
  <c r="U137" i="13"/>
  <c r="U10" i="13"/>
  <c r="U46" i="13"/>
  <c r="U55" i="13"/>
  <c r="U115" i="13"/>
  <c r="U117" i="13"/>
  <c r="U108" i="13"/>
  <c r="U96" i="13"/>
  <c r="U42" i="13"/>
  <c r="U103" i="13"/>
  <c r="U124" i="13"/>
  <c r="U80" i="13"/>
  <c r="U140" i="13"/>
  <c r="D20" i="13"/>
  <c r="D25" i="13"/>
  <c r="D7" i="13"/>
  <c r="D16" i="13"/>
  <c r="D4" i="13"/>
  <c r="Q141" i="13"/>
  <c r="W96" i="13"/>
  <c r="W13" i="13"/>
  <c r="W68" i="13"/>
  <c r="W94" i="13"/>
  <c r="W56" i="13"/>
  <c r="W30" i="13"/>
  <c r="W46" i="13"/>
  <c r="W9" i="13"/>
  <c r="W85" i="13"/>
  <c r="W10" i="13"/>
  <c r="W100" i="13"/>
  <c r="W36" i="13"/>
  <c r="H9" i="13"/>
  <c r="H23" i="13"/>
  <c r="H10" i="13"/>
  <c r="H19" i="13"/>
  <c r="H25" i="13"/>
  <c r="W132" i="13"/>
  <c r="W43" i="13"/>
  <c r="W49" i="13"/>
  <c r="W16" i="13"/>
  <c r="W139" i="13"/>
  <c r="W20" i="13"/>
  <c r="W45" i="13"/>
  <c r="W21" i="13"/>
  <c r="W136" i="13"/>
  <c r="W118" i="13"/>
  <c r="W39" i="13"/>
  <c r="W122" i="13"/>
  <c r="W72" i="13"/>
  <c r="W40" i="13"/>
  <c r="W31" i="13"/>
  <c r="W114" i="13"/>
  <c r="W102" i="13"/>
  <c r="W70" i="13"/>
  <c r="W53" i="13"/>
  <c r="W135" i="13"/>
  <c r="W112" i="13"/>
  <c r="W104" i="13"/>
  <c r="W89" i="13"/>
  <c r="W125" i="13"/>
  <c r="W62" i="13"/>
  <c r="W119" i="13"/>
  <c r="W57" i="13"/>
  <c r="W127" i="13"/>
  <c r="S23" i="13" l="1"/>
  <c r="S117" i="13"/>
  <c r="S80" i="13"/>
  <c r="S54" i="13"/>
  <c r="S43" i="13"/>
  <c r="S128" i="13"/>
  <c r="S116" i="13"/>
  <c r="S55" i="13"/>
  <c r="S39" i="13"/>
  <c r="S106" i="13"/>
  <c r="S69" i="13"/>
  <c r="S82" i="13"/>
  <c r="S107" i="13"/>
  <c r="S83" i="13"/>
  <c r="S74" i="13"/>
  <c r="S76" i="13"/>
  <c r="S81" i="13"/>
  <c r="S67" i="13"/>
  <c r="S72" i="13"/>
  <c r="S123" i="13"/>
  <c r="S30" i="13"/>
  <c r="J34" i="13"/>
  <c r="J18" i="13"/>
  <c r="J9" i="13"/>
  <c r="J24" i="13"/>
  <c r="L23" i="13"/>
  <c r="L16" i="13"/>
  <c r="S92" i="13"/>
  <c r="S136" i="13"/>
  <c r="S9" i="13"/>
  <c r="S131" i="13"/>
  <c r="S105" i="13"/>
  <c r="S18" i="13"/>
  <c r="S129" i="13"/>
  <c r="S125" i="13"/>
  <c r="S110" i="13"/>
  <c r="S95" i="13"/>
  <c r="S96" i="13"/>
  <c r="S62" i="13"/>
  <c r="S47" i="13"/>
  <c r="S8" i="13"/>
  <c r="S56" i="13"/>
  <c r="S12" i="13"/>
  <c r="S88" i="13"/>
  <c r="S46" i="13"/>
  <c r="S91" i="13"/>
  <c r="S68" i="13"/>
  <c r="S100" i="13"/>
  <c r="S59" i="13"/>
  <c r="S118" i="13"/>
  <c r="S25" i="13"/>
  <c r="S35" i="13"/>
  <c r="S112" i="13"/>
  <c r="S40" i="13"/>
  <c r="S38" i="13"/>
  <c r="S126" i="13"/>
  <c r="S24" i="13"/>
  <c r="S49" i="13"/>
  <c r="S89" i="13"/>
  <c r="S79" i="13"/>
  <c r="S28" i="13"/>
  <c r="S134" i="13"/>
  <c r="S140" i="13"/>
  <c r="S17" i="13"/>
  <c r="S97" i="13"/>
  <c r="S14" i="13"/>
  <c r="S42" i="13"/>
  <c r="S29" i="13"/>
  <c r="S26" i="13"/>
  <c r="S44" i="13"/>
  <c r="S90" i="13"/>
  <c r="S133" i="13"/>
  <c r="S109" i="13"/>
  <c r="S31" i="13"/>
  <c r="S7" i="13"/>
  <c r="S111" i="13"/>
  <c r="S33" i="13"/>
  <c r="S36" i="13"/>
  <c r="S101" i="13"/>
  <c r="S3" i="13"/>
  <c r="S45" i="13"/>
  <c r="S124" i="13"/>
  <c r="S34" i="13"/>
  <c r="S53" i="13"/>
  <c r="S121" i="13"/>
  <c r="S135" i="13"/>
  <c r="S102" i="13"/>
  <c r="S122" i="13"/>
  <c r="S2" i="13"/>
  <c r="S141" i="13" s="1"/>
  <c r="S16" i="13"/>
  <c r="S51" i="13"/>
  <c r="S77" i="13"/>
  <c r="F16" i="13"/>
  <c r="L34" i="13"/>
  <c r="J2" i="13"/>
  <c r="J35" i="13" s="1"/>
  <c r="J10" i="13"/>
  <c r="L25" i="13"/>
  <c r="J23" i="13"/>
  <c r="J22" i="13"/>
  <c r="J5" i="13"/>
  <c r="J14" i="13"/>
  <c r="J28" i="13"/>
  <c r="J16" i="13"/>
  <c r="J21" i="13"/>
  <c r="J7" i="13"/>
  <c r="J30" i="13"/>
  <c r="J25" i="13"/>
  <c r="J4" i="13"/>
  <c r="J13" i="13"/>
  <c r="J19" i="13"/>
  <c r="J32" i="13"/>
  <c r="J27" i="13"/>
  <c r="J3" i="13"/>
  <c r="J12" i="13"/>
  <c r="J20" i="13"/>
  <c r="J15" i="13"/>
  <c r="J33" i="13"/>
  <c r="S84" i="13"/>
  <c r="S71" i="13"/>
  <c r="S114" i="13"/>
  <c r="S99" i="13"/>
  <c r="S94" i="13"/>
  <c r="S65" i="13"/>
  <c r="S103" i="13"/>
  <c r="S138" i="13"/>
  <c r="S130" i="13"/>
  <c r="S61" i="13"/>
  <c r="S86" i="13"/>
  <c r="S6" i="13"/>
  <c r="S15" i="13"/>
  <c r="S127" i="13"/>
  <c r="S5" i="13"/>
  <c r="S132" i="13"/>
  <c r="S60" i="13"/>
  <c r="S75" i="13"/>
  <c r="S4" i="13"/>
  <c r="S13" i="13"/>
  <c r="S57" i="13"/>
  <c r="S11" i="13"/>
  <c r="S139" i="13"/>
  <c r="S27" i="13"/>
  <c r="S115" i="13"/>
  <c r="S85" i="13"/>
  <c r="S137" i="13"/>
  <c r="S93" i="13"/>
  <c r="S119" i="13"/>
  <c r="S48" i="13"/>
  <c r="S52" i="13"/>
  <c r="S20" i="13"/>
  <c r="S120" i="13"/>
  <c r="S50" i="13"/>
  <c r="S104" i="13"/>
  <c r="S73" i="13"/>
  <c r="S10" i="13"/>
  <c r="S63" i="13"/>
  <c r="S98" i="13"/>
  <c r="S41" i="13"/>
  <c r="S66" i="13"/>
  <c r="S87" i="13"/>
  <c r="S113" i="13"/>
  <c r="J8" i="13"/>
  <c r="J17" i="13"/>
  <c r="S22" i="13"/>
  <c r="S19" i="13"/>
  <c r="S70" i="13"/>
  <c r="S64" i="13"/>
  <c r="S58" i="13"/>
  <c r="J26" i="13"/>
  <c r="S37" i="13"/>
  <c r="J29" i="13"/>
  <c r="S21" i="13"/>
  <c r="S108" i="13"/>
  <c r="S78" i="13"/>
  <c r="J11" i="13"/>
  <c r="J31" i="13"/>
  <c r="F5" i="13"/>
  <c r="F14" i="13"/>
  <c r="L7" i="13"/>
  <c r="F17" i="13"/>
  <c r="F9" i="13"/>
  <c r="F2" i="13"/>
  <c r="F35" i="13" s="1"/>
  <c r="L30" i="13"/>
  <c r="L12" i="13"/>
  <c r="L33" i="13"/>
  <c r="L22" i="13"/>
  <c r="L24" i="13"/>
  <c r="L13" i="13"/>
  <c r="L5" i="13"/>
  <c r="L32" i="13"/>
  <c r="L29" i="13"/>
  <c r="L21" i="13"/>
  <c r="L27" i="13"/>
  <c r="L11" i="13"/>
  <c r="L28" i="13"/>
  <c r="L20" i="13"/>
  <c r="L31" i="13"/>
  <c r="L26" i="13"/>
  <c r="L19" i="13"/>
  <c r="L4" i="13"/>
  <c r="L6" i="13"/>
  <c r="L9" i="13"/>
  <c r="L8" i="13"/>
  <c r="L17" i="13"/>
  <c r="L3" i="13"/>
  <c r="L14" i="13"/>
  <c r="L10" i="13"/>
  <c r="L18" i="13"/>
  <c r="L15" i="13"/>
  <c r="F24" i="13"/>
  <c r="F30" i="13"/>
  <c r="F19" i="13"/>
  <c r="F13" i="13"/>
  <c r="F25" i="13"/>
  <c r="F3" i="13"/>
  <c r="F32" i="13"/>
  <c r="F4" i="13"/>
  <c r="F22" i="13"/>
  <c r="F7" i="13"/>
  <c r="F34" i="13"/>
  <c r="F11" i="13"/>
  <c r="F10" i="13"/>
  <c r="F33" i="13"/>
  <c r="F31" i="13"/>
  <c r="F18" i="13"/>
  <c r="F27" i="13"/>
  <c r="F6" i="13"/>
  <c r="F15" i="13"/>
  <c r="F26" i="13"/>
  <c r="F21" i="13"/>
  <c r="F29" i="13"/>
  <c r="F12" i="13"/>
  <c r="F28" i="13"/>
  <c r="F23" i="13"/>
  <c r="F8" i="13"/>
</calcChain>
</file>

<file path=xl/sharedStrings.xml><?xml version="1.0" encoding="utf-8"?>
<sst xmlns="http://schemas.openxmlformats.org/spreadsheetml/2006/main" count="2817" uniqueCount="1032">
  <si>
    <t>DEPARTMENT</t>
  </si>
  <si>
    <t>CLASS TITLE</t>
  </si>
  <si>
    <t>LAST</t>
  </si>
  <si>
    <t>FIRST</t>
  </si>
  <si>
    <t>EMP ID</t>
  </si>
  <si>
    <t>HIRE DATE</t>
  </si>
  <si>
    <t>1 - 3 years tenure</t>
  </si>
  <si>
    <t>3 - 7 years tenure</t>
  </si>
  <si>
    <t>&gt;7  years tenure</t>
  </si>
  <si>
    <t>Actual CR</t>
  </si>
  <si>
    <t>Target CR</t>
  </si>
  <si>
    <t>1 - 10 years tenure</t>
  </si>
  <si>
    <t>&gt;10  years tenure</t>
  </si>
  <si>
    <t>Office Manager</t>
  </si>
  <si>
    <t xml:space="preserve"> Current Range Penetration - Capped at Midpoint</t>
  </si>
  <si>
    <t>Department</t>
  </si>
  <si>
    <t># of Employees</t>
  </si>
  <si>
    <t>% of Total Implementation Cost</t>
  </si>
  <si>
    <t>TOTAL</t>
  </si>
  <si>
    <t>TOTALS</t>
  </si>
  <si>
    <t>TERRY</t>
  </si>
  <si>
    <t>JUSTIN</t>
  </si>
  <si>
    <t>ROBERT</t>
  </si>
  <si>
    <t>ROGERS</t>
  </si>
  <si>
    <t>CHRISTOPHER</t>
  </si>
  <si>
    <t>PAULA</t>
  </si>
  <si>
    <t>MATTHEW</t>
  </si>
  <si>
    <t>ADAM</t>
  </si>
  <si>
    <t>TIMOTHY</t>
  </si>
  <si>
    <t>JOSEPH</t>
  </si>
  <si>
    <t>DILL</t>
  </si>
  <si>
    <t>NELSON</t>
  </si>
  <si>
    <t>ELIZABETH</t>
  </si>
  <si>
    <t>SMITH</t>
  </si>
  <si>
    <t>JERRY</t>
  </si>
  <si>
    <t>DAVID</t>
  </si>
  <si>
    <t>WESLEY</t>
  </si>
  <si>
    <t>BARBARA</t>
  </si>
  <si>
    <t>MICHAEL</t>
  </si>
  <si>
    <t>DEREK</t>
  </si>
  <si>
    <t>HENDERSON</t>
  </si>
  <si>
    <t>JEFFREY</t>
  </si>
  <si>
    <t>GREGORY</t>
  </si>
  <si>
    <t>WHITE</t>
  </si>
  <si>
    <t>TYLER</t>
  </si>
  <si>
    <t>JOHNSON</t>
  </si>
  <si>
    <t>MARK</t>
  </si>
  <si>
    <t>BOBBY</t>
  </si>
  <si>
    <t>NANCY</t>
  </si>
  <si>
    <t>BROCK</t>
  </si>
  <si>
    <t>PATRICK</t>
  </si>
  <si>
    <t>PARKER</t>
  </si>
  <si>
    <t>SHERRY</t>
  </si>
  <si>
    <t>SHANNON</t>
  </si>
  <si>
    <t>SUSAN</t>
  </si>
  <si>
    <t>JACQUELINE</t>
  </si>
  <si>
    <t>JONATHAN</t>
  </si>
  <si>
    <t>THOMAS</t>
  </si>
  <si>
    <t>KELLY</t>
  </si>
  <si>
    <t>JOSHUA</t>
  </si>
  <si>
    <t>CLARENCE</t>
  </si>
  <si>
    <t>WEBB</t>
  </si>
  <si>
    <t>JAMES</t>
  </si>
  <si>
    <t>ERIC</t>
  </si>
  <si>
    <t>MITCHELL</t>
  </si>
  <si>
    <t>KIMBERLEY</t>
  </si>
  <si>
    <t>DAVIS</t>
  </si>
  <si>
    <t>JESSICA</t>
  </si>
  <si>
    <t>HELTON</t>
  </si>
  <si>
    <t>JASON</t>
  </si>
  <si>
    <t>LARRY</t>
  </si>
  <si>
    <t>SHOOK</t>
  </si>
  <si>
    <t>BAKER</t>
  </si>
  <si>
    <t>BRADLEY</t>
  </si>
  <si>
    <t>RUSSELL</t>
  </si>
  <si>
    <t>MELISSA</t>
  </si>
  <si>
    <t>MILLER</t>
  </si>
  <si>
    <t>AMY</t>
  </si>
  <si>
    <t>RHONDA</t>
  </si>
  <si>
    <t>WILLIAM</t>
  </si>
  <si>
    <t>COX</t>
  </si>
  <si>
    <t>JONES</t>
  </si>
  <si>
    <t>LISA</t>
  </si>
  <si>
    <t>DOUGLAS</t>
  </si>
  <si>
    <t>ALLEN</t>
  </si>
  <si>
    <t>BRANDON</t>
  </si>
  <si>
    <t>BRIAN</t>
  </si>
  <si>
    <t>JULIE</t>
  </si>
  <si>
    <t>STRICKLAND</t>
  </si>
  <si>
    <t>WILSON</t>
  </si>
  <si>
    <t>ANDREW</t>
  </si>
  <si>
    <t>DENNIS</t>
  </si>
  <si>
    <t>BLACKWELL</t>
  </si>
  <si>
    <t>CASEY</t>
  </si>
  <si>
    <t>KENNETH</t>
  </si>
  <si>
    <t>JARED</t>
  </si>
  <si>
    <t>GARY</t>
  </si>
  <si>
    <t>HALL</t>
  </si>
  <si>
    <t>COCHRAN</t>
  </si>
  <si>
    <t>CHARLES</t>
  </si>
  <si>
    <t>COOK</t>
  </si>
  <si>
    <t>RICHARD</t>
  </si>
  <si>
    <t>CLINTON</t>
  </si>
  <si>
    <t>GREENE</t>
  </si>
  <si>
    <t>DANIEL</t>
  </si>
  <si>
    <t>CADY</t>
  </si>
  <si>
    <t>HARRIS</t>
  </si>
  <si>
    <t>SCOTT</t>
  </si>
  <si>
    <t>TUCKER</t>
  </si>
  <si>
    <t>AARON</t>
  </si>
  <si>
    <t>SAMUEL</t>
  </si>
  <si>
    <t>EDWARDS</t>
  </si>
  <si>
    <t>THOMPSON</t>
  </si>
  <si>
    <t>BISHOP</t>
  </si>
  <si>
    <t>LONG</t>
  </si>
  <si>
    <t>ADMINISTRATION</t>
  </si>
  <si>
    <t>Finance</t>
  </si>
  <si>
    <t>Records Supervisor</t>
  </si>
  <si>
    <t>School Resource Officer</t>
  </si>
  <si>
    <t>Training Officer</t>
  </si>
  <si>
    <t>Heavy Equipment Mechanic</t>
  </si>
  <si>
    <t>Classification</t>
  </si>
  <si>
    <t>Public Health</t>
  </si>
  <si>
    <t>Administrative Support Specialist II</t>
  </si>
  <si>
    <t>County Manager</t>
  </si>
  <si>
    <t>Legal</t>
  </si>
  <si>
    <t>County Attorney</t>
  </si>
  <si>
    <t>Paralegal</t>
  </si>
  <si>
    <t>Administrative Support Specialist III</t>
  </si>
  <si>
    <t>Human Resources</t>
  </si>
  <si>
    <t>Human Resources Director</t>
  </si>
  <si>
    <t>Veteran Services</t>
  </si>
  <si>
    <t>Veteran Services Officer</t>
  </si>
  <si>
    <t>Building &amp; Permitting</t>
  </si>
  <si>
    <t>Code Enforcement Administrator</t>
  </si>
  <si>
    <t xml:space="preserve">Finance Director </t>
  </si>
  <si>
    <t>Elections</t>
  </si>
  <si>
    <t>Elections Director</t>
  </si>
  <si>
    <t>TAX ADMINISTRATION</t>
  </si>
  <si>
    <t>Tax Administrator</t>
  </si>
  <si>
    <t>Register of Deeds</t>
  </si>
  <si>
    <t>Transportation</t>
  </si>
  <si>
    <t>Transportation Planner</t>
  </si>
  <si>
    <t>Animal Services</t>
  </si>
  <si>
    <t>Animal Shelter Manager</t>
  </si>
  <si>
    <t>IT</t>
  </si>
  <si>
    <t>IT Director</t>
  </si>
  <si>
    <t>ENGINEERING</t>
  </si>
  <si>
    <t>Facilities Engineer</t>
  </si>
  <si>
    <t>SHERIFF'S PATROL</t>
  </si>
  <si>
    <t>Sheriff</t>
  </si>
  <si>
    <t>EMERGENCY MANAGEMENT</t>
  </si>
  <si>
    <t>Assistant County Manager</t>
  </si>
  <si>
    <t>Fire Marshals Office</t>
  </si>
  <si>
    <t>Fire Marshal</t>
  </si>
  <si>
    <t>Deputy Fire Marshal</t>
  </si>
  <si>
    <t>911 Communications</t>
  </si>
  <si>
    <t>Emergency Management Director</t>
  </si>
  <si>
    <t>Solid Waste</t>
  </si>
  <si>
    <t>Solid Waste Director</t>
  </si>
  <si>
    <t>Planning &amp; Community Development</t>
  </si>
  <si>
    <t>Planning and Community Development Director</t>
  </si>
  <si>
    <t>Public Health Director</t>
  </si>
  <si>
    <t>Social Services</t>
  </si>
  <si>
    <t>Social Services Director</t>
  </si>
  <si>
    <t>RECREATION</t>
  </si>
  <si>
    <t>Parks &amp; Recreation Director</t>
  </si>
  <si>
    <t>LIBRARY</t>
  </si>
  <si>
    <t>Library Director</t>
  </si>
  <si>
    <t>Revaluation Project Manager</t>
  </si>
  <si>
    <t>PH Nursing Supervisor II</t>
  </si>
  <si>
    <t xml:space="preserve">Public Health Nursing Supervisor </t>
  </si>
  <si>
    <t>Public Health Nurse II</t>
  </si>
  <si>
    <t>Public Health Nurse III</t>
  </si>
  <si>
    <t xml:space="preserve">Nutritionist III </t>
  </si>
  <si>
    <t xml:space="preserve">Nutritionist II </t>
  </si>
  <si>
    <t>Public Health Educator II</t>
  </si>
  <si>
    <t>Public Health Educator I</t>
  </si>
  <si>
    <t>Communications Manager</t>
  </si>
  <si>
    <t>Social Work Supervisor III</t>
  </si>
  <si>
    <t xml:space="preserve">Social Services Business Officer </t>
  </si>
  <si>
    <t>Social Work Program Manager</t>
  </si>
  <si>
    <t>Social Worker III</t>
  </si>
  <si>
    <t>Social Worker III/IAT</t>
  </si>
  <si>
    <t>Social Worker II</t>
  </si>
  <si>
    <t>IM Supervisor II</t>
  </si>
  <si>
    <t>Income Maintenance Supervisor II</t>
  </si>
  <si>
    <t>Child Support Supervisor I</t>
  </si>
  <si>
    <t>Child Development</t>
  </si>
  <si>
    <t>Dev Day Director II</t>
  </si>
  <si>
    <t>Development Day Director II</t>
  </si>
  <si>
    <t>Development Day Teacher I</t>
  </si>
  <si>
    <t>Day Care Teacher I</t>
  </si>
  <si>
    <t>Librarian III</t>
  </si>
  <si>
    <t>Preparedness/ QA Specialist I</t>
  </si>
  <si>
    <t xml:space="preserve">Preparedness/Quality Assurance Specialist </t>
  </si>
  <si>
    <t>Planner</t>
  </si>
  <si>
    <t>Assistant Tax Administrator</t>
  </si>
  <si>
    <t>Property Appraiser I</t>
  </si>
  <si>
    <t>Tax Assessment Specialist</t>
  </si>
  <si>
    <t xml:space="preserve">Land Records Specialist </t>
  </si>
  <si>
    <t>IT Specialist</t>
  </si>
  <si>
    <t xml:space="preserve">Assistant Network Administrator </t>
  </si>
  <si>
    <t>Network Administrator</t>
  </si>
  <si>
    <t>Emergency Medical Services</t>
  </si>
  <si>
    <t xml:space="preserve">Emergency Medical Services Director </t>
  </si>
  <si>
    <t>Code Enforcement Officer</t>
  </si>
  <si>
    <t xml:space="preserve">Soil and Water Conservation </t>
  </si>
  <si>
    <t>Soil and Water District Director</t>
  </si>
  <si>
    <t>Environmental Health Supervisor I</t>
  </si>
  <si>
    <t>Environmental Health Supervisor</t>
  </si>
  <si>
    <t>Environmental Health Specialist</t>
  </si>
  <si>
    <t>Environmental Health Program Specialist</t>
  </si>
  <si>
    <t>Operations Support Manager</t>
  </si>
  <si>
    <t>Chief Deputy</t>
  </si>
  <si>
    <t>Investigations</t>
  </si>
  <si>
    <t>Investigations Lieutenant</t>
  </si>
  <si>
    <t>Operations Captain</t>
  </si>
  <si>
    <t>Patrol and Administrative Captain</t>
  </si>
  <si>
    <t>Patrol Lieutenant</t>
  </si>
  <si>
    <t>Professional Standards Lieutenant</t>
  </si>
  <si>
    <t>DETENTION</t>
  </si>
  <si>
    <t xml:space="preserve">Detention Lieutenant </t>
  </si>
  <si>
    <t>Patrol Deputy</t>
  </si>
  <si>
    <t>Patrol Sergeant</t>
  </si>
  <si>
    <t>COURT SERVICES</t>
  </si>
  <si>
    <t>Court Sergeant</t>
  </si>
  <si>
    <t>Civil Process Sergeant</t>
  </si>
  <si>
    <t>Court Security Officer</t>
  </si>
  <si>
    <t>Transport Officer</t>
  </si>
  <si>
    <t>Civil Process Officer</t>
  </si>
  <si>
    <t>SCHOOL RESOURCE OFFICER</t>
  </si>
  <si>
    <t>School Resource Officer - Lieutenant</t>
  </si>
  <si>
    <t>Investigations Sergeant</t>
  </si>
  <si>
    <t>School Resource Officer - Sergeant</t>
  </si>
  <si>
    <t>NARCOTICS Investigations</t>
  </si>
  <si>
    <t>Detention Sergeant</t>
  </si>
  <si>
    <t>Detention Officer</t>
  </si>
  <si>
    <t>Corporal</t>
  </si>
  <si>
    <t>PREA Sergeant</t>
  </si>
  <si>
    <t>Detention Corporal</t>
  </si>
  <si>
    <t>Animal Control Lead Officer</t>
  </si>
  <si>
    <t>Animal Control Officer I</t>
  </si>
  <si>
    <t>Veterinarian Technician</t>
  </si>
  <si>
    <t>Shelter Technician</t>
  </si>
  <si>
    <t>Clerk to the Board</t>
  </si>
  <si>
    <t>Dental Hygenist I</t>
  </si>
  <si>
    <t>Dental Hygenist</t>
  </si>
  <si>
    <t>EMT - Paramedic</t>
  </si>
  <si>
    <t>Paramedic Lieutenant</t>
  </si>
  <si>
    <t>Paramedic Shift Supervisor</t>
  </si>
  <si>
    <t>Child Support Agent II</t>
  </si>
  <si>
    <t>Child Support Agent I</t>
  </si>
  <si>
    <t>IM Caseworker II</t>
  </si>
  <si>
    <t>Income Maintenance Caseworker II</t>
  </si>
  <si>
    <t>IM Caseworker III</t>
  </si>
  <si>
    <t>Income Maintenance Caseworker III</t>
  </si>
  <si>
    <t>Education/Development Aide I</t>
  </si>
  <si>
    <t>Property Appraiser II</t>
  </si>
  <si>
    <t>Librarian II</t>
  </si>
  <si>
    <t>Library Associate</t>
  </si>
  <si>
    <t>Budget and Management Analyst</t>
  </si>
  <si>
    <t>Finance Specialist</t>
  </si>
  <si>
    <t>Purchasing Coordinator</t>
  </si>
  <si>
    <t>Deputy Director of Voting Services</t>
  </si>
  <si>
    <t>Deputy Director of Voter Administration</t>
  </si>
  <si>
    <t>Property Appraiser</t>
  </si>
  <si>
    <t>Tax Collection Supervisor</t>
  </si>
  <si>
    <t>Deputy Register of Deeds</t>
  </si>
  <si>
    <t>Assistant Register of Deeds</t>
  </si>
  <si>
    <t>Administrative Support Specialist I</t>
  </si>
  <si>
    <t>Administrative Support Specialist IV</t>
  </si>
  <si>
    <t>Telecommunicator II</t>
  </si>
  <si>
    <t>Telecommunicator III</t>
  </si>
  <si>
    <t>Telecommunicator IV</t>
  </si>
  <si>
    <t>Admin Assistant I</t>
  </si>
  <si>
    <t>Staff Accountant</t>
  </si>
  <si>
    <t>Accounting Tech IV</t>
  </si>
  <si>
    <t>Admin Asst I</t>
  </si>
  <si>
    <t>Recreation Program Coordinator</t>
  </si>
  <si>
    <t>Recreation Program Supervisor</t>
  </si>
  <si>
    <t>Library Assistant</t>
  </si>
  <si>
    <t xml:space="preserve">Library Associate </t>
  </si>
  <si>
    <t>Librarian I</t>
  </si>
  <si>
    <t>MAINTENANCE</t>
  </si>
  <si>
    <t>Maintenance Supervisor</t>
  </si>
  <si>
    <t>Maintenance Technician II</t>
  </si>
  <si>
    <t>Solid Waste Coordinator</t>
  </si>
  <si>
    <t>Sanitation Equipment Operator</t>
  </si>
  <si>
    <t>Maintenance Technician I</t>
  </si>
  <si>
    <t>HOUSEKEEPING</t>
  </si>
  <si>
    <t>Housekeeper Supervisor</t>
  </si>
  <si>
    <t>Housekeeper</t>
  </si>
  <si>
    <t>Van Driver</t>
  </si>
  <si>
    <t>Detention Officer/Cook</t>
  </si>
  <si>
    <t>Solid Waste Site Attendant II</t>
  </si>
  <si>
    <t>Practical Nurse II</t>
  </si>
  <si>
    <t xml:space="preserve">Practical Nurse </t>
  </si>
  <si>
    <t>Community Social Services Assistant</t>
  </si>
  <si>
    <t>Business Officer / Account Specialist II</t>
  </si>
  <si>
    <t>Education Coordinator / Administrative Assistant</t>
  </si>
  <si>
    <t>ABRAM</t>
  </si>
  <si>
    <t>MICHAEL WADE</t>
  </si>
  <si>
    <t>AKERS</t>
  </si>
  <si>
    <t>ALM</t>
  </si>
  <si>
    <t>APRIL</t>
  </si>
  <si>
    <t>ALQUIZA</t>
  </si>
  <si>
    <t>ANDERS</t>
  </si>
  <si>
    <t>CYNTHIA</t>
  </si>
  <si>
    <t>LC</t>
  </si>
  <si>
    <t>BAGWELL</t>
  </si>
  <si>
    <t>MICAH</t>
  </si>
  <si>
    <t>PATRICIA</t>
  </si>
  <si>
    <t>BAILEY</t>
  </si>
  <si>
    <t>BRIA</t>
  </si>
  <si>
    <t>BARBER</t>
  </si>
  <si>
    <t>BARNARD</t>
  </si>
  <si>
    <t>ANITA</t>
  </si>
  <si>
    <t>BARNWELL</t>
  </si>
  <si>
    <t>BARTON</t>
  </si>
  <si>
    <t xml:space="preserve">BASS </t>
  </si>
  <si>
    <t>MISTI</t>
  </si>
  <si>
    <t>BELL</t>
  </si>
  <si>
    <t>BENTLEY</t>
  </si>
  <si>
    <t>AMANDA</t>
  </si>
  <si>
    <t>BIBLER</t>
  </si>
  <si>
    <t>SARA</t>
  </si>
  <si>
    <t>GEOFFREY</t>
  </si>
  <si>
    <t>NICOLE ALEXIA</t>
  </si>
  <si>
    <t>BLAIR</t>
  </si>
  <si>
    <t>KRISTIN</t>
  </si>
  <si>
    <t>BLAKE</t>
  </si>
  <si>
    <t>BLYTHE</t>
  </si>
  <si>
    <t>SHERI</t>
  </si>
  <si>
    <t>BOLANOS</t>
  </si>
  <si>
    <t>SUSANA</t>
  </si>
  <si>
    <t>BOYER</t>
  </si>
  <si>
    <t>HEATHER</t>
  </si>
  <si>
    <t xml:space="preserve">BRITT </t>
  </si>
  <si>
    <t>NATHALIE</t>
  </si>
  <si>
    <t>BRITTAIN</t>
  </si>
  <si>
    <t>ERIKA</t>
  </si>
  <si>
    <t>SAMANTHA</t>
  </si>
  <si>
    <t>BUSH</t>
  </si>
  <si>
    <t>CABLE</t>
  </si>
  <si>
    <t>MARGARET</t>
  </si>
  <si>
    <t>SAMATHA</t>
  </si>
  <si>
    <t>CAGLE</t>
  </si>
  <si>
    <t>NEILL</t>
  </si>
  <si>
    <t>CAMERON</t>
  </si>
  <si>
    <t>SHARON</t>
  </si>
  <si>
    <t>CAMP</t>
  </si>
  <si>
    <t>CANNON</t>
  </si>
  <si>
    <t>ANNE</t>
  </si>
  <si>
    <t>CARTER</t>
  </si>
  <si>
    <t>DILLION</t>
  </si>
  <si>
    <t>CASH</t>
  </si>
  <si>
    <t>CHAMBERS</t>
  </si>
  <si>
    <t>CHAPPELEAR</t>
  </si>
  <si>
    <t>CHRISTY</t>
  </si>
  <si>
    <t>CLARK</t>
  </si>
  <si>
    <t>LORI</t>
  </si>
  <si>
    <t>COOMER</t>
  </si>
  <si>
    <t>HELEN</t>
  </si>
  <si>
    <t>CORN</t>
  </si>
  <si>
    <t>ALISA</t>
  </si>
  <si>
    <t>KATHERINE</t>
  </si>
  <si>
    <t>COZART</t>
  </si>
  <si>
    <t>SHEILA</t>
  </si>
  <si>
    <t>CREASMAN</t>
  </si>
  <si>
    <t>KEVIN</t>
  </si>
  <si>
    <t>CROCKER</t>
  </si>
  <si>
    <t>RENEE</t>
  </si>
  <si>
    <t>CUNNINGHAM</t>
  </si>
  <si>
    <t>CURTO</t>
  </si>
  <si>
    <t>BOBBIE</t>
  </si>
  <si>
    <t>TERESA</t>
  </si>
  <si>
    <t>DAGELEN</t>
  </si>
  <si>
    <t>DIAL</t>
  </si>
  <si>
    <t>DODSON</t>
  </si>
  <si>
    <t>ERICA</t>
  </si>
  <si>
    <t>ELLENBERGER</t>
  </si>
  <si>
    <t>ELLIS</t>
  </si>
  <si>
    <t>ELZEY</t>
  </si>
  <si>
    <t>EDWIN</t>
  </si>
  <si>
    <t>FLAGG</t>
  </si>
  <si>
    <t>THEODORE</t>
  </si>
  <si>
    <t>FLEMING</t>
  </si>
  <si>
    <t>FORSHEE</t>
  </si>
  <si>
    <t>TRACI</t>
  </si>
  <si>
    <t>FOSTER</t>
  </si>
  <si>
    <t>FRADY</t>
  </si>
  <si>
    <t>GARRETH</t>
  </si>
  <si>
    <t>FREEMAN</t>
  </si>
  <si>
    <t>BEVERLY</t>
  </si>
  <si>
    <t>FRIEDLINE</t>
  </si>
  <si>
    <t>GALLOWAY</t>
  </si>
  <si>
    <t>HUNTER</t>
  </si>
  <si>
    <t>BENSON</t>
  </si>
  <si>
    <t>TANNER</t>
  </si>
  <si>
    <t>JENNIFER</t>
  </si>
  <si>
    <t>TABITHA</t>
  </si>
  <si>
    <t>GARDNER</t>
  </si>
  <si>
    <t>LAURA</t>
  </si>
  <si>
    <t>GARREN</t>
  </si>
  <si>
    <t>ROBERT BRANDON</t>
  </si>
  <si>
    <t>GASPERSON</t>
  </si>
  <si>
    <t>CAMERON "RYAN"</t>
  </si>
  <si>
    <t>GENTRY</t>
  </si>
  <si>
    <t xml:space="preserve">GILBERT </t>
  </si>
  <si>
    <t>GILLESPIE</t>
  </si>
  <si>
    <t>ANGELA</t>
  </si>
  <si>
    <t>GOSNELL</t>
  </si>
  <si>
    <t>GRETA</t>
  </si>
  <si>
    <t>GREEN</t>
  </si>
  <si>
    <t>GRIFFIN</t>
  </si>
  <si>
    <t>SABRINA</t>
  </si>
  <si>
    <t>SHERRI</t>
  </si>
  <si>
    <t>GROOMS</t>
  </si>
  <si>
    <t>BRUCE</t>
  </si>
  <si>
    <t>GROSE</t>
  </si>
  <si>
    <t>GERALD</t>
  </si>
  <si>
    <t>GUNTER</t>
  </si>
  <si>
    <t>JACK EDWARD</t>
  </si>
  <si>
    <t>HARBIN</t>
  </si>
  <si>
    <t>PAMELA</t>
  </si>
  <si>
    <t>HARNESS</t>
  </si>
  <si>
    <t>CHRISTINA</t>
  </si>
  <si>
    <t>HAWKINS</t>
  </si>
  <si>
    <t>MARSHALL CHRIS</t>
  </si>
  <si>
    <t>KIMBERLY</t>
  </si>
  <si>
    <t>WANDA</t>
  </si>
  <si>
    <t>HEBB</t>
  </si>
  <si>
    <t>RAMIE</t>
  </si>
  <si>
    <t>MELINDA</t>
  </si>
  <si>
    <t>HENDRIX</t>
  </si>
  <si>
    <t>HENSON</t>
  </si>
  <si>
    <t>LAWRENCE</t>
  </si>
  <si>
    <t>HOGAN</t>
  </si>
  <si>
    <t>TRISHA</t>
  </si>
  <si>
    <t>HOGSED</t>
  </si>
  <si>
    <t>COLBY</t>
  </si>
  <si>
    <t>HOLDEN</t>
  </si>
  <si>
    <t>HOLLINGSWORTH</t>
  </si>
  <si>
    <t>HOPE</t>
  </si>
  <si>
    <t>HOLLOCKER</t>
  </si>
  <si>
    <t>MARY ANN</t>
  </si>
  <si>
    <t>HOPKINS</t>
  </si>
  <si>
    <t>JODI</t>
  </si>
  <si>
    <t>HOPTON</t>
  </si>
  <si>
    <t>HOXIT</t>
  </si>
  <si>
    <t>HUEGEL</t>
  </si>
  <si>
    <t>HYATT</t>
  </si>
  <si>
    <t>IRWIN</t>
  </si>
  <si>
    <t>GEORGE</t>
  </si>
  <si>
    <t>IVERS</t>
  </si>
  <si>
    <t>BRENDA</t>
  </si>
  <si>
    <t>JETER</t>
  </si>
  <si>
    <t xml:space="preserve">JOSHUA </t>
  </si>
  <si>
    <t>JUSTICE</t>
  </si>
  <si>
    <t>TRACY</t>
  </si>
  <si>
    <t>JUSTUS</t>
  </si>
  <si>
    <t>ASHLIE</t>
  </si>
  <si>
    <t>KISER</t>
  </si>
  <si>
    <t>KATIE</t>
  </si>
  <si>
    <t>LABERGE</t>
  </si>
  <si>
    <t>PAULETTE</t>
  </si>
  <si>
    <t>LABOE</t>
  </si>
  <si>
    <t>SARAH</t>
  </si>
  <si>
    <t>LANCE</t>
  </si>
  <si>
    <t>CHASE</t>
  </si>
  <si>
    <t>LANDRETH</t>
  </si>
  <si>
    <t>DEAN</t>
  </si>
  <si>
    <t>LAROWE</t>
  </si>
  <si>
    <t>ERIC TYLE</t>
  </si>
  <si>
    <t>LAUGHTER</t>
  </si>
  <si>
    <t>JAIME</t>
  </si>
  <si>
    <t>LAWS</t>
  </si>
  <si>
    <t>LEACH</t>
  </si>
  <si>
    <t>LIGHT</t>
  </si>
  <si>
    <t>LIVELY</t>
  </si>
  <si>
    <t>CARLA</t>
  </si>
  <si>
    <t>LOWE</t>
  </si>
  <si>
    <t>JAMES ERIC</t>
  </si>
  <si>
    <t>LYDAY</t>
  </si>
  <si>
    <t>LYTLE</t>
  </si>
  <si>
    <t>JEANNE</t>
  </si>
  <si>
    <t>MACKEY</t>
  </si>
  <si>
    <t>GALE</t>
  </si>
  <si>
    <t>MAHONEY</t>
  </si>
  <si>
    <t>ALICIA</t>
  </si>
  <si>
    <t>MANAFEE</t>
  </si>
  <si>
    <t>IBRAHEM</t>
  </si>
  <si>
    <t>MANN</t>
  </si>
  <si>
    <t>ABBY</t>
  </si>
  <si>
    <t>BRADLEY C</t>
  </si>
  <si>
    <t>MASSEY</t>
  </si>
  <si>
    <t>MATHIS</t>
  </si>
  <si>
    <t>NINA</t>
  </si>
  <si>
    <t>MAYES</t>
  </si>
  <si>
    <t>THERESA</t>
  </si>
  <si>
    <t>MCBRIDE</t>
  </si>
  <si>
    <t>MCCALL</t>
  </si>
  <si>
    <t>JACQUELINE "DELIA"</t>
  </si>
  <si>
    <t>JONATHAN KRIS</t>
  </si>
  <si>
    <t>KAREN</t>
  </si>
  <si>
    <t xml:space="preserve">JAN </t>
  </si>
  <si>
    <t>JOANN</t>
  </si>
  <si>
    <t>JAMES DARRELL</t>
  </si>
  <si>
    <t>MCCRARY</t>
  </si>
  <si>
    <t>MCEWEN</t>
  </si>
  <si>
    <t>CALLUM</t>
  </si>
  <si>
    <t>MCJUNKIN</t>
  </si>
  <si>
    <t>MCKINNEY</t>
  </si>
  <si>
    <t>TOSHA</t>
  </si>
  <si>
    <t>MCNEILL</t>
  </si>
  <si>
    <t>MEECE</t>
  </si>
  <si>
    <t>MERRELL</t>
  </si>
  <si>
    <t>JANET</t>
  </si>
  <si>
    <t>MICKELWICZ</t>
  </si>
  <si>
    <t>LARRY G</t>
  </si>
  <si>
    <t>NICOLE</t>
  </si>
  <si>
    <t>MORETZ</t>
  </si>
  <si>
    <t>SHASTA</t>
  </si>
  <si>
    <t>MORGAN</t>
  </si>
  <si>
    <t>JANICE</t>
  </si>
  <si>
    <t>ADINDA</t>
  </si>
  <si>
    <t>SARONDA</t>
  </si>
  <si>
    <t>REBECCA</t>
  </si>
  <si>
    <t>MOSS</t>
  </si>
  <si>
    <t>MOUTON</t>
  </si>
  <si>
    <t>CHERYL</t>
  </si>
  <si>
    <t>MULL</t>
  </si>
  <si>
    <t>MURDOCK</t>
  </si>
  <si>
    <t>ADINA</t>
  </si>
  <si>
    <t>NETHERTON</t>
  </si>
  <si>
    <t>VELINA</t>
  </si>
  <si>
    <t>NEWMAN</t>
  </si>
  <si>
    <t>JAMES ALTON</t>
  </si>
  <si>
    <t>PAM</t>
  </si>
  <si>
    <t>NIVER</t>
  </si>
  <si>
    <t>CHANNING</t>
  </si>
  <si>
    <t>NORRIS</t>
  </si>
  <si>
    <t>FREDRICK</t>
  </si>
  <si>
    <t>SHANA</t>
  </si>
  <si>
    <t>LEANNE</t>
  </si>
  <si>
    <t>NORTON</t>
  </si>
  <si>
    <t>TANNA</t>
  </si>
  <si>
    <t>OETMAN</t>
  </si>
  <si>
    <t>OWEN</t>
  </si>
  <si>
    <t>MATTHEW CHASE</t>
  </si>
  <si>
    <t>BRENT</t>
  </si>
  <si>
    <t>LLOYD</t>
  </si>
  <si>
    <t>ANTHONY CHAD</t>
  </si>
  <si>
    <t>SAMUEL E.</t>
  </si>
  <si>
    <t>RITA</t>
  </si>
  <si>
    <t>OWENBY</t>
  </si>
  <si>
    <t>CHARLES CHADWICK</t>
  </si>
  <si>
    <t>OWENS</t>
  </si>
  <si>
    <t>GINGER</t>
  </si>
  <si>
    <t>OWNBEY</t>
  </si>
  <si>
    <t>PADGETT</t>
  </si>
  <si>
    <t>PATTERSON</t>
  </si>
  <si>
    <t>PEARSAL</t>
  </si>
  <si>
    <t>FRANK</t>
  </si>
  <si>
    <t>PEARSON</t>
  </si>
  <si>
    <t>PETIT</t>
  </si>
  <si>
    <t>SYVIA</t>
  </si>
  <si>
    <t>PIERCY</t>
  </si>
  <si>
    <t>POE</t>
  </si>
  <si>
    <t>POTTS</t>
  </si>
  <si>
    <t>GENE</t>
  </si>
  <si>
    <t>POWELL</t>
  </si>
  <si>
    <t>QUEEN</t>
  </si>
  <si>
    <t>JEREMY</t>
  </si>
  <si>
    <t>TREVOR</t>
  </si>
  <si>
    <t>RAMEY</t>
  </si>
  <si>
    <t>DONALD W</t>
  </si>
  <si>
    <t>RAMIREZ</t>
  </si>
  <si>
    <t>CACY</t>
  </si>
  <si>
    <t>RANSDELL</t>
  </si>
  <si>
    <t>REECE</t>
  </si>
  <si>
    <t>SHERYLE</t>
  </si>
  <si>
    <t>REEDY</t>
  </si>
  <si>
    <t>REINHART</t>
  </si>
  <si>
    <t>RENFROE</t>
  </si>
  <si>
    <t>DARRELL</t>
  </si>
  <si>
    <t>RINEHART</t>
  </si>
  <si>
    <t>ROACH</t>
  </si>
  <si>
    <t>RUDDY</t>
  </si>
  <si>
    <t>GILDA</t>
  </si>
  <si>
    <t>ELAINE</t>
  </si>
  <si>
    <t>RYBKA</t>
  </si>
  <si>
    <t>TARA</t>
  </si>
  <si>
    <t>SANTAMARIA</t>
  </si>
  <si>
    <t>SCHRODER</t>
  </si>
  <si>
    <t>ERIK</t>
  </si>
  <si>
    <t>SEARCY</t>
  </si>
  <si>
    <t>MEGAN</t>
  </si>
  <si>
    <t>SEXTON</t>
  </si>
  <si>
    <t>SHEEHAN</t>
  </si>
  <si>
    <t>CHANTAL</t>
  </si>
  <si>
    <t>SHEFFIELD</t>
  </si>
  <si>
    <t>SHELTON</t>
  </si>
  <si>
    <t>SHIPMAN</t>
  </si>
  <si>
    <t>KIMBERLEY A.</t>
  </si>
  <si>
    <t>KENNETH DWAYNE</t>
  </si>
  <si>
    <t>ANNA</t>
  </si>
  <si>
    <t>SHULAR</t>
  </si>
  <si>
    <t>RANDY</t>
  </si>
  <si>
    <t>OLIVIA</t>
  </si>
  <si>
    <t>SIMMS</t>
  </si>
  <si>
    <t>ANN</t>
  </si>
  <si>
    <t>SIZEMORE</t>
  </si>
  <si>
    <t>BRYAN</t>
  </si>
  <si>
    <t>SKEFFINGTON</t>
  </si>
  <si>
    <t>ZACHARY</t>
  </si>
  <si>
    <t>KARIN</t>
  </si>
  <si>
    <t>RAYMOND</t>
  </si>
  <si>
    <t>SNIPES</t>
  </si>
  <si>
    <t>SPELL</t>
  </si>
  <si>
    <t>STANSEL</t>
  </si>
  <si>
    <t>STEARNS</t>
  </si>
  <si>
    <t>STONE</t>
  </si>
  <si>
    <t>LINDA</t>
  </si>
  <si>
    <t>STOREY</t>
  </si>
  <si>
    <t>JEFF</t>
  </si>
  <si>
    <t>GLEN</t>
  </si>
  <si>
    <t>STROUP</t>
  </si>
  <si>
    <t>SHELLEY</t>
  </si>
  <si>
    <t>TANKERSLEY</t>
  </si>
  <si>
    <t>ELIJAH</t>
  </si>
  <si>
    <t>TAYLOR</t>
  </si>
  <si>
    <t>STACEY</t>
  </si>
  <si>
    <t>MARCY</t>
  </si>
  <si>
    <t>TINSLEY</t>
  </si>
  <si>
    <t xml:space="preserve">MICHAEL </t>
  </si>
  <si>
    <t>TOPPER</t>
  </si>
  <si>
    <t>KAITLIN</t>
  </si>
  <si>
    <t>WALL</t>
  </si>
  <si>
    <t>WATKINS</t>
  </si>
  <si>
    <t>CRYSTAL</t>
  </si>
  <si>
    <t>KENN</t>
  </si>
  <si>
    <t>WEHRLE</t>
  </si>
  <si>
    <t>WELLS</t>
  </si>
  <si>
    <t>WHITESIDES</t>
  </si>
  <si>
    <t>LATOYA</t>
  </si>
  <si>
    <t>WHITMIRE</t>
  </si>
  <si>
    <t>NATHAN</t>
  </si>
  <si>
    <t>WIGGINS</t>
  </si>
  <si>
    <t>WILLIX</t>
  </si>
  <si>
    <t>SUZANN</t>
  </si>
  <si>
    <t>REVONDA</t>
  </si>
  <si>
    <t>WOODRUFF</t>
  </si>
  <si>
    <t>STERLING</t>
  </si>
  <si>
    <t>WORLEY</t>
  </si>
  <si>
    <t>WILLIAM ANTHONY</t>
  </si>
  <si>
    <t>WRIGHT</t>
  </si>
  <si>
    <t>DIAMOND</t>
  </si>
  <si>
    <t>Bring to Min Adjustments / Costs</t>
  </si>
  <si>
    <t>Current Range Penetration  Adjustments / Cost</t>
  </si>
  <si>
    <t>Move Toward Market 3 Tier Adjustments / Cost</t>
  </si>
  <si>
    <t>Move Toward Market 2 Tier Adjustments / Cost</t>
  </si>
  <si>
    <t>Processing Assistant IV</t>
  </si>
  <si>
    <t>Processing Assistant III</t>
  </si>
  <si>
    <t>Development Day Teacher - Lead</t>
  </si>
  <si>
    <t>Transport Officer II</t>
  </si>
  <si>
    <t>Maintenance Technician III</t>
  </si>
  <si>
    <t>Solid Waste Site Attendant</t>
  </si>
  <si>
    <t>Animal Control Officer</t>
  </si>
  <si>
    <t>Court Officer</t>
  </si>
  <si>
    <t>Investigations Detective</t>
  </si>
  <si>
    <t>Maintenance Coordinator</t>
  </si>
  <si>
    <t>Accountant</t>
  </si>
  <si>
    <t>Building Services Director</t>
  </si>
  <si>
    <t>Library Specialist</t>
  </si>
  <si>
    <t>Planner Evaluator II</t>
  </si>
  <si>
    <t xml:space="preserve">ANDERSON </t>
  </si>
  <si>
    <t xml:space="preserve">JENNIFER </t>
  </si>
  <si>
    <t xml:space="preserve">Public Health </t>
  </si>
  <si>
    <t xml:space="preserve">CANTRELL </t>
  </si>
  <si>
    <t xml:space="preserve">THOMAS </t>
  </si>
  <si>
    <t xml:space="preserve">COOLEY </t>
  </si>
  <si>
    <t xml:space="preserve">ABIGAIL </t>
  </si>
  <si>
    <t>DAUGHTERY</t>
  </si>
  <si>
    <t>ELLIOTT</t>
  </si>
  <si>
    <t>GONCE</t>
  </si>
  <si>
    <t>STONY</t>
  </si>
  <si>
    <t xml:space="preserve">GREEN </t>
  </si>
  <si>
    <t xml:space="preserve">LEOPARD </t>
  </si>
  <si>
    <t xml:space="preserve">CAROLYN </t>
  </si>
  <si>
    <t>MCCALL KEMPER</t>
  </si>
  <si>
    <t>BONNIE</t>
  </si>
  <si>
    <t xml:space="preserve">MORGAN </t>
  </si>
  <si>
    <t>TROY</t>
  </si>
  <si>
    <t xml:space="preserve">ROBBINS </t>
  </si>
  <si>
    <t>JAYSON</t>
  </si>
  <si>
    <t>FELECIA</t>
  </si>
  <si>
    <t>MISSY</t>
  </si>
  <si>
    <t>FINSEL</t>
  </si>
  <si>
    <t>RISHARA</t>
  </si>
  <si>
    <t xml:space="preserve">STEWART </t>
  </si>
  <si>
    <t xml:space="preserve">JASON </t>
  </si>
  <si>
    <t>BETH</t>
  </si>
  <si>
    <t xml:space="preserve">VACANT </t>
  </si>
  <si>
    <t xml:space="preserve">SNIPES </t>
  </si>
  <si>
    <t xml:space="preserve">DSS Reimbursment (Actual) </t>
  </si>
  <si>
    <t xml:space="preserve">DSS Reimbursment (50%) </t>
  </si>
  <si>
    <t>STAMEY</t>
  </si>
  <si>
    <t xml:space="preserve">OWENS </t>
  </si>
  <si>
    <t xml:space="preserve">WILLIAM </t>
  </si>
  <si>
    <t>MASON</t>
  </si>
  <si>
    <t>KOCHA</t>
  </si>
  <si>
    <t>EMILY</t>
  </si>
  <si>
    <t>TAMMY</t>
  </si>
  <si>
    <t xml:space="preserve">OWEN </t>
  </si>
  <si>
    <t xml:space="preserve">ASHLEY </t>
  </si>
  <si>
    <t>JOHN KRIS</t>
  </si>
  <si>
    <t>STEVEN</t>
  </si>
  <si>
    <t>CASE</t>
  </si>
  <si>
    <t xml:space="preserve">SHEILA </t>
  </si>
  <si>
    <t>TRUJILLO PETTIT</t>
  </si>
  <si>
    <t>VACANT</t>
  </si>
  <si>
    <t>SHULER</t>
  </si>
  <si>
    <t>Operations Director</t>
  </si>
  <si>
    <t>DSS Attorney I</t>
  </si>
  <si>
    <t>DOBBINS</t>
  </si>
  <si>
    <t>LENDWAY</t>
  </si>
  <si>
    <t>CAIRNESS</t>
  </si>
  <si>
    <t>Jennifer</t>
  </si>
  <si>
    <t>CHRIS</t>
  </si>
  <si>
    <t>BAMFORD</t>
  </si>
  <si>
    <t xml:space="preserve">LAURA </t>
  </si>
  <si>
    <t>DARCY</t>
  </si>
  <si>
    <t>Land Records Specialist</t>
  </si>
  <si>
    <t xml:space="preserve">ALLENDER </t>
  </si>
  <si>
    <t>CHRYSTAL</t>
  </si>
  <si>
    <t>BUONO</t>
  </si>
  <si>
    <t xml:space="preserve">MILENNI </t>
  </si>
  <si>
    <t xml:space="preserve">CASTRO </t>
  </si>
  <si>
    <t>Income Maintenance Administrator I</t>
  </si>
  <si>
    <t>Deputy Director of Voter Services</t>
  </si>
  <si>
    <t xml:space="preserve">MARIA </t>
  </si>
  <si>
    <t xml:space="preserve">LAUGHTER </t>
  </si>
  <si>
    <t>Current Annual Salary</t>
  </si>
  <si>
    <t>Last Salary Increase</t>
  </si>
  <si>
    <t>Current Hourly Rate</t>
  </si>
  <si>
    <t>McMinn</t>
  </si>
  <si>
    <t>William</t>
  </si>
  <si>
    <t>Moretz</t>
  </si>
  <si>
    <t>Christopher</t>
  </si>
  <si>
    <t>ASHLEY</t>
  </si>
  <si>
    <t>MCGAHA</t>
  </si>
  <si>
    <t>DARBY</t>
  </si>
  <si>
    <t>TERRELL</t>
  </si>
  <si>
    <t>AINSLEY</t>
  </si>
  <si>
    <t>DONNA</t>
  </si>
  <si>
    <t>EVELYN</t>
  </si>
  <si>
    <t>NATHALE</t>
  </si>
  <si>
    <t>BARKER</t>
  </si>
  <si>
    <t>BRIDGES</t>
  </si>
  <si>
    <t>BROWN</t>
  </si>
  <si>
    <t>CAMPBELL</t>
  </si>
  <si>
    <t>CHAMPION</t>
  </si>
  <si>
    <t>EMERGENCY MEDICAL</t>
  </si>
  <si>
    <t>FIRE MARSHAL</t>
  </si>
  <si>
    <t>INVESTIGATIONS</t>
  </si>
  <si>
    <t>NARCOTICS TASK FORCE</t>
  </si>
  <si>
    <t>DETENTION CENTER</t>
  </si>
  <si>
    <t>SHERIFF</t>
  </si>
  <si>
    <t>BOARD OF ELECTIONS</t>
  </si>
  <si>
    <t>HUMAN RESOURCES</t>
  </si>
  <si>
    <t>O'HARA</t>
  </si>
  <si>
    <t>ONEAL</t>
  </si>
  <si>
    <t>LEE</t>
  </si>
  <si>
    <t>HARRY</t>
  </si>
  <si>
    <t>MORROW</t>
  </si>
  <si>
    <t>MOORE</t>
  </si>
  <si>
    <t>DASHIELL</t>
  </si>
  <si>
    <t>ROSEANN</t>
  </si>
  <si>
    <t>MARY</t>
  </si>
  <si>
    <t>HILDA</t>
  </si>
  <si>
    <t>ALICE</t>
  </si>
  <si>
    <t>ALLENE</t>
  </si>
  <si>
    <t>CHARLENE</t>
  </si>
  <si>
    <t>ROSEMARY</t>
  </si>
  <si>
    <t>VERNON</t>
  </si>
  <si>
    <t>RAGLAND</t>
  </si>
  <si>
    <t>MCCLEESE</t>
  </si>
  <si>
    <t>LOVELL</t>
  </si>
  <si>
    <t>HAMILTON</t>
  </si>
  <si>
    <t>HAIR</t>
  </si>
  <si>
    <t>GIBSON</t>
  </si>
  <si>
    <t>DUVALL</t>
  </si>
  <si>
    <t>DORSCH</t>
  </si>
  <si>
    <t>SALTER</t>
  </si>
  <si>
    <t>WAINWRIGHT</t>
  </si>
  <si>
    <t>SANDRA</t>
  </si>
  <si>
    <t>WATSON</t>
  </si>
  <si>
    <t>MAYRILYN</t>
  </si>
  <si>
    <t>LAUREN</t>
  </si>
  <si>
    <t>ALMANY</t>
  </si>
  <si>
    <t>BRITTAN</t>
  </si>
  <si>
    <t>BURNS</t>
  </si>
  <si>
    <t>RALPH</t>
  </si>
  <si>
    <t>COBB</t>
  </si>
  <si>
    <t>MARCUS</t>
  </si>
  <si>
    <t>CATHERINE</t>
  </si>
  <si>
    <t>GUESS</t>
  </si>
  <si>
    <t>MARTIGUS</t>
  </si>
  <si>
    <t>HENLEY</t>
  </si>
  <si>
    <t>CLIFTON</t>
  </si>
  <si>
    <t>KRUSE</t>
  </si>
  <si>
    <t>KITCHEN</t>
  </si>
  <si>
    <t>MUSNEY</t>
  </si>
  <si>
    <t>STEPHANIE</t>
  </si>
  <si>
    <t>HANNAH</t>
  </si>
  <si>
    <t>MULLIS</t>
  </si>
  <si>
    <t>MESSER</t>
  </si>
  <si>
    <t>ANTHONY</t>
  </si>
  <si>
    <t>LIPSCOMB</t>
  </si>
  <si>
    <t>MARSHALL</t>
  </si>
  <si>
    <t>HUBBLE</t>
  </si>
  <si>
    <t>HONISH</t>
  </si>
  <si>
    <t>ORRELL</t>
  </si>
  <si>
    <t>EDWARD</t>
  </si>
  <si>
    <t>VIRGINIA</t>
  </si>
  <si>
    <t>PLYLER</t>
  </si>
  <si>
    <t>PRESSLEY</t>
  </si>
  <si>
    <t>STAUTER</t>
  </si>
  <si>
    <t>ALEXANDRIA</t>
  </si>
  <si>
    <t>KRISTEN</t>
  </si>
  <si>
    <t>WOLFAARDT</t>
  </si>
  <si>
    <t>TAMARA</t>
  </si>
  <si>
    <t>WARD</t>
  </si>
  <si>
    <t>BRIDGET</t>
  </si>
  <si>
    <t>ANIMAL SERVICES</t>
  </si>
  <si>
    <t>GILBERT</t>
  </si>
  <si>
    <t>CHEYANNE</t>
  </si>
  <si>
    <t>HATTER</t>
  </si>
  <si>
    <t>KATELYN</t>
  </si>
  <si>
    <t>COMMUNICATIONS</t>
  </si>
  <si>
    <t>LAFEVER</t>
  </si>
  <si>
    <t>MAYNARD</t>
  </si>
  <si>
    <t>RONALD</t>
  </si>
  <si>
    <t>KRISTIAN</t>
  </si>
  <si>
    <t>DEVINNY</t>
  </si>
  <si>
    <t>COOPER</t>
  </si>
  <si>
    <t>BERRY</t>
  </si>
  <si>
    <t>JEFFRY</t>
  </si>
  <si>
    <t>JESSE</t>
  </si>
  <si>
    <t>DOTTY</t>
  </si>
  <si>
    <t>NICHOLSON</t>
  </si>
  <si>
    <t>JOHN</t>
  </si>
  <si>
    <t>KIDD</t>
  </si>
  <si>
    <t>SHERMAN</t>
  </si>
  <si>
    <t>MIKA</t>
  </si>
  <si>
    <t>ELLIOT</t>
  </si>
  <si>
    <t>COLLINS</t>
  </si>
  <si>
    <t>WHITTMAN</t>
  </si>
  <si>
    <t>TENHAGEN</t>
  </si>
  <si>
    <t>KATHLEEN</t>
  </si>
  <si>
    <t>VINCENT</t>
  </si>
  <si>
    <t>STEVENSON</t>
  </si>
  <si>
    <t>SORRELLS</t>
  </si>
  <si>
    <t>SINGLETON</t>
  </si>
  <si>
    <t>NICHOLAUS</t>
  </si>
  <si>
    <t>ROUBION</t>
  </si>
  <si>
    <t>RENAUD</t>
  </si>
  <si>
    <t>MARCEL</t>
  </si>
  <si>
    <t>MYRNA</t>
  </si>
  <si>
    <t>REINEKE</t>
  </si>
  <si>
    <t>RASOR</t>
  </si>
  <si>
    <t>OWENSBY</t>
  </si>
  <si>
    <t>DANIELA</t>
  </si>
  <si>
    <t>ALEXANDER</t>
  </si>
  <si>
    <t>QUENTIN</t>
  </si>
  <si>
    <t>MYERS</t>
  </si>
  <si>
    <t>YVONNE</t>
  </si>
  <si>
    <t>HENRY</t>
  </si>
  <si>
    <t>MOFFITT</t>
  </si>
  <si>
    <t>METCALF</t>
  </si>
  <si>
    <t>SHAWN</t>
  </si>
  <si>
    <t>DAVERON</t>
  </si>
  <si>
    <t>MERRILL</t>
  </si>
  <si>
    <t>MACKEY DOUGLAS</t>
  </si>
  <si>
    <t>LUPO</t>
  </si>
  <si>
    <t>RUSTY</t>
  </si>
  <si>
    <t>AUSTIN</t>
  </si>
  <si>
    <t>HOLLAND</t>
  </si>
  <si>
    <t>JUAN</t>
  </si>
  <si>
    <t>GONZALEZ</t>
  </si>
  <si>
    <t>TERENCE</t>
  </si>
  <si>
    <t>FARMER</t>
  </si>
  <si>
    <t>EMORY</t>
  </si>
  <si>
    <t>DAVENPORT</t>
  </si>
  <si>
    <t>NATHANAEL</t>
  </si>
  <si>
    <t>CARVER</t>
  </si>
  <si>
    <t>CARROL</t>
  </si>
  <si>
    <t>SUMMEY</t>
  </si>
  <si>
    <t>STINSON</t>
  </si>
  <si>
    <t>LEIGH</t>
  </si>
  <si>
    <t>TIRRELL</t>
  </si>
  <si>
    <t>SCRUGGS</t>
  </si>
  <si>
    <t>ROBINSON</t>
  </si>
  <si>
    <t>KATHRYN</t>
  </si>
  <si>
    <t>RAXTER</t>
  </si>
  <si>
    <t>PRESCOTT</t>
  </si>
  <si>
    <t>STEPHEN</t>
  </si>
  <si>
    <t>MOSSER</t>
  </si>
  <si>
    <t>LANEY</t>
  </si>
  <si>
    <t>LASATER</t>
  </si>
  <si>
    <t>MANLEY</t>
  </si>
  <si>
    <t>RANDALL</t>
  </si>
  <si>
    <t>VICKIE</t>
  </si>
  <si>
    <t>STUART</t>
  </si>
  <si>
    <t>HAMPTON</t>
  </si>
  <si>
    <t>SOLID WASTE ADMIN</t>
  </si>
  <si>
    <t>JIM</t>
  </si>
  <si>
    <t xml:space="preserve">HENDERSON </t>
  </si>
  <si>
    <t>ALEXIS</t>
  </si>
  <si>
    <t>PUBLIC HEALTH</t>
  </si>
  <si>
    <t>GORMAN</t>
  </si>
  <si>
    <t>FREDREICK HEYMAN</t>
  </si>
  <si>
    <t>SOCIAL SERVICES</t>
  </si>
  <si>
    <t>ADMINISTRATIVE SUPPORT ASSISTANT II</t>
  </si>
  <si>
    <t>RESERVE TELECOMMUNICATOR/RECEPTIONIST</t>
  </si>
  <si>
    <t>RESERVE DEPUTY SHERIFF</t>
  </si>
  <si>
    <t>VICTIM'S ADVOCATE (CIVILIAN)</t>
  </si>
  <si>
    <t>RESERVE DETENTION OFFICER</t>
  </si>
  <si>
    <t>NO LONGER EMPLOYED</t>
  </si>
  <si>
    <t>RESERVE EVIDENCE TECHNICIAN</t>
  </si>
  <si>
    <t>PARAMEDIC</t>
  </si>
  <si>
    <t>AEMT (INTERMEDIATE)</t>
  </si>
  <si>
    <t>FIRE INVESTIGATOR</t>
  </si>
  <si>
    <t xml:space="preserve">ADMINISTRATIVE  ASSISTANT </t>
  </si>
  <si>
    <t>TELECOMUNICATOR I</t>
  </si>
  <si>
    <t xml:space="preserve">LANDRETH </t>
  </si>
  <si>
    <t>FUTCH</t>
  </si>
  <si>
    <t>NEW ADVENTURE</t>
  </si>
  <si>
    <t>JENKINS</t>
  </si>
  <si>
    <t>CINDY</t>
  </si>
  <si>
    <t>LESTER</t>
  </si>
  <si>
    <t>CELNIDA</t>
  </si>
  <si>
    <t>NIOCA</t>
  </si>
  <si>
    <t>SIKES</t>
  </si>
  <si>
    <t>CLAIRE</t>
  </si>
  <si>
    <t>SKINNER</t>
  </si>
  <si>
    <t>SMART</t>
  </si>
  <si>
    <t>TRANSPORTATION</t>
  </si>
  <si>
    <t>MUELLER</t>
  </si>
  <si>
    <t>DORIS</t>
  </si>
  <si>
    <t>ANDERSON</t>
  </si>
  <si>
    <t>MEREDITH</t>
  </si>
  <si>
    <t>PARKS AND RECREATION</t>
  </si>
  <si>
    <t>ONE STOP EARLY VOTING WORKER</t>
  </si>
  <si>
    <t>OFFICE WORKER</t>
  </si>
  <si>
    <t>BOARD CHAIR</t>
  </si>
  <si>
    <t>BOARD MEMBER</t>
  </si>
  <si>
    <t>ONE STOP COORDINATOR/OFFICE WORKER</t>
  </si>
  <si>
    <t>BOARD SECRETARY</t>
  </si>
  <si>
    <t>NUTRITIONIST III</t>
  </si>
  <si>
    <t>HEALTH EDUCATOR II</t>
  </si>
  <si>
    <t>BINGLE</t>
  </si>
  <si>
    <t>BUCHANAN</t>
  </si>
  <si>
    <t>BYRD</t>
  </si>
  <si>
    <t>CLAYTON</t>
  </si>
  <si>
    <t>FEDORCZYK</t>
  </si>
  <si>
    <t>GASS</t>
  </si>
  <si>
    <t>GRIMM</t>
  </si>
  <si>
    <t>GRINESTAFF</t>
  </si>
  <si>
    <t>LOPEZ</t>
  </si>
  <si>
    <t>KAYLA</t>
  </si>
  <si>
    <t>PAUL</t>
  </si>
  <si>
    <t>MAKAYLA</t>
  </si>
  <si>
    <t>CHRISTA</t>
  </si>
  <si>
    <t>HAILEY</t>
  </si>
  <si>
    <t>KELLIE</t>
  </si>
  <si>
    <t>LOWERY</t>
  </si>
  <si>
    <t>CARRIE</t>
  </si>
  <si>
    <t>PHILLIP</t>
  </si>
  <si>
    <t>DUSTY</t>
  </si>
  <si>
    <t>KOLE</t>
  </si>
  <si>
    <t>WAHUS</t>
  </si>
  <si>
    <t>WHITT</t>
  </si>
  <si>
    <t>JACKSON</t>
  </si>
  <si>
    <t>INCOME MAINTENANCE CASEWORKER II</t>
  </si>
  <si>
    <t>ARNOLD</t>
  </si>
  <si>
    <t>ABIGAIL</t>
  </si>
  <si>
    <t>BYLER</t>
  </si>
  <si>
    <t>MARIA</t>
  </si>
  <si>
    <t>ANDEE</t>
  </si>
  <si>
    <t>SNEHA</t>
  </si>
  <si>
    <t>GREAME</t>
  </si>
  <si>
    <t>JOYCE</t>
  </si>
  <si>
    <t>KARNOW</t>
  </si>
  <si>
    <t>MCCONNELL</t>
  </si>
  <si>
    <t>ZIA</t>
  </si>
  <si>
    <t>NYE</t>
  </si>
  <si>
    <t>AUGUST</t>
  </si>
  <si>
    <t>ODOM</t>
  </si>
  <si>
    <t>PLEMMONS</t>
  </si>
  <si>
    <t>CALLIE</t>
  </si>
  <si>
    <t>PRUITT</t>
  </si>
  <si>
    <t>BROOKLIN</t>
  </si>
  <si>
    <t>RALSTON</t>
  </si>
  <si>
    <t>RUSSO</t>
  </si>
  <si>
    <t>ELOISE</t>
  </si>
  <si>
    <t>SNOW</t>
  </si>
  <si>
    <t>MARTHA</t>
  </si>
  <si>
    <t>YOUNT</t>
  </si>
  <si>
    <t>KATHERYN</t>
  </si>
  <si>
    <t>SHEPARED</t>
  </si>
  <si>
    <t xml:space="preserve">VALDEZ </t>
  </si>
  <si>
    <t>RECREATION ASSISTANT</t>
  </si>
  <si>
    <t>LIBRARY ASSISTANT</t>
  </si>
  <si>
    <t>LIBRARY PAGE</t>
  </si>
  <si>
    <t>CONSULTANT TO LIBRARY DIRECTOR</t>
  </si>
  <si>
    <t>SUBSTITUTE</t>
  </si>
  <si>
    <t>KITCHEN AIDE/SUBSTITUTE</t>
  </si>
  <si>
    <t>FLOATER/SUBSTITUTE</t>
  </si>
  <si>
    <t>SUBSTITUTE VAN DRIVER</t>
  </si>
  <si>
    <t>VAN MONITOR</t>
  </si>
  <si>
    <t>SITE ATTENDANTS</t>
  </si>
  <si>
    <t>Last Increase Amount</t>
  </si>
  <si>
    <t>Position</t>
  </si>
  <si>
    <t>$</t>
  </si>
  <si>
    <t>-</t>
  </si>
  <si>
    <t>RESERVE DEPUTY SHERIFF/CIVILIAN</t>
  </si>
  <si>
    <t>RESERVE DEPUTY SHERIFF/COOK</t>
  </si>
  <si>
    <t>RESERVE DETENTION OFFICER/COOK</t>
  </si>
  <si>
    <t>RESERVE DETENTION OFFICER/CHAPLAIN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</si>
</sst>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</cellStyleXfs>
  <cellXfs count="73">
    <xf numFmtId="0" fontId="0" fillId="0" borderId="0" xfId="0"/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0"/>
    <xf numFmtId="9" fontId="0" fillId="0" borderId="0" xfId="9" applyFont="1"/>
    <xf numFmtId="9" fontId="5" fillId="0" borderId="0" xfId="10" applyNumberFormat="1"/>
    <xf numFmtId="9" fontId="0" fillId="0" borderId="0" xfId="9" applyFont="1" applyFill="1"/>
    <xf numFmtId="0" fontId="5" fillId="0" borderId="0" xfId="10" applyFont="1"/>
    <xf numFmtId="0" fontId="0" fillId="0" borderId="0" xfId="0" applyFill="1"/>
    <xf numFmtId="0" fontId="0" fillId="0" borderId="1" xfId="0" applyBorder="1"/>
    <xf numFmtId="44" fontId="0" fillId="0" borderId="2" xfId="0" applyNumberFormat="1" applyBorder="1"/>
    <xf numFmtId="44" fontId="0" fillId="0" borderId="0" xfId="0" applyNumberForma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9" fontId="8" fillId="5" borderId="6" xfId="3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2" xfId="0" applyNumberFormat="1" applyBorder="1" applyAlignment="1">
      <alignment horizontal="center"/>
    </xf>
    <xf numFmtId="164" fontId="7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7" fillId="7" borderId="6" xfId="0" applyNumberFormat="1" applyFont="1" applyFill="1" applyBorder="1" applyAlignment="1">
      <alignment horizontal="center" vertical="center" wrapText="1"/>
    </xf>
    <xf numFmtId="164" fontId="8" fillId="5" borderId="6" xfId="3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0" xfId="0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10" fillId="9" borderId="8" xfId="0" applyFont="1" applyFill="1" applyBorder="1" applyAlignment="1">
      <alignment horizontal="center"/>
    </xf>
    <xf numFmtId="3" fontId="10" fillId="9" borderId="9" xfId="0" applyNumberFormat="1" applyFont="1" applyFill="1" applyBorder="1" applyAlignment="1">
      <alignment horizontal="center"/>
    </xf>
    <xf numFmtId="44" fontId="10" fillId="9" borderId="9" xfId="0" applyNumberFormat="1" applyFont="1" applyFill="1" applyBorder="1"/>
    <xf numFmtId="164" fontId="10" fillId="9" borderId="9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0" fillId="0" borderId="2" xfId="0" applyNumberFormat="1" applyFont="1" applyFill="1" applyBorder="1" applyAlignment="1">
      <alignment horizontal="center"/>
    </xf>
    <xf numFmtId="4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0" fillId="0" borderId="10" xfId="0" applyFont="1" applyFill="1" applyBorder="1"/>
    <xf numFmtId="164" fontId="0" fillId="0" borderId="11" xfId="0" applyNumberFormat="1" applyFont="1" applyFill="1" applyBorder="1" applyAlignment="1">
      <alignment horizontal="center"/>
    </xf>
    <xf numFmtId="0" fontId="0" fillId="0" borderId="1" xfId="0" applyFont="1" applyFill="1" applyBorder="1"/>
    <xf numFmtId="37" fontId="10" fillId="9" borderId="9" xfId="0" applyNumberFormat="1" applyFont="1" applyFill="1" applyBorder="1" applyAlignment="1">
      <alignment horizontal="center"/>
    </xf>
    <xf numFmtId="164" fontId="10" fillId="9" borderId="12" xfId="0" applyNumberFormat="1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Fill="1" applyAlignment="1"/>
    <xf numFmtId="49" fontId="4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44" fontId="0" fillId="0" borderId="3" xfId="0" applyNumberFormat="1" applyBorder="1"/>
    <xf numFmtId="164" fontId="0" fillId="0" borderId="3" xfId="0" applyNumberFormat="1" applyBorder="1" applyAlignment="1">
      <alignment horizontal="center"/>
    </xf>
    <xf numFmtId="44" fontId="2" fillId="10" borderId="0" xfId="0" applyNumberFormat="1" applyFont="1" applyFill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4" fontId="12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10" applyFont="1" applyAlignment="1">
      <alignment horizontal="center"/>
    </xf>
    <xf numFmtId="0" fontId="5" fillId="0" borderId="0" xfId="10" applyAlignment="1">
      <alignment horizontal="center"/>
    </xf>
  </cellXfs>
  <cellStyles count="13">
    <cellStyle name="Currency 2" xfId="5" xr:uid="{00000000-0005-0000-0000-000001000000}"/>
    <cellStyle name="Currency 3" xfId="7" xr:uid="{00000000-0005-0000-0000-000002000000}"/>
    <cellStyle name="Normal" xfId="0" builtinId="0"/>
    <cellStyle name="Normal 2" xfId="10" xr:uid="{00000000-0005-0000-0000-000004000000}"/>
    <cellStyle name="Normal 2 2" xfId="1" xr:uid="{00000000-0005-0000-0000-000005000000}"/>
    <cellStyle name="Normal 3" xfId="6" xr:uid="{00000000-0005-0000-0000-000006000000}"/>
    <cellStyle name="Normal 4" xfId="2" xr:uid="{00000000-0005-0000-0000-000007000000}"/>
    <cellStyle name="Normal 5" xfId="11" xr:uid="{00000000-0005-0000-0000-000039000000}"/>
    <cellStyle name="Normal 6" xfId="12" xr:uid="{00000000-0005-0000-0000-00003B000000}"/>
    <cellStyle name="Percent 2" xfId="4" xr:uid="{00000000-0005-0000-0000-000009000000}"/>
    <cellStyle name="Percent 3" xfId="8" xr:uid="{00000000-0005-0000-0000-00000A000000}"/>
    <cellStyle name="Percent 4" xfId="3" xr:uid="{00000000-0005-0000-0000-00000B000000}"/>
    <cellStyle name="Percent 4 2" xfId="9" xr:uid="{00000000-0005-0000-0000-00000C000000}"/>
  </cellStyles>
  <dxfs count="18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00"/>
      <color rgb="FFFF5050"/>
      <color rgb="FF0070C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8573-A093-43DE-BA37-14C32098144E}">
  <sheetPr>
    <pageSetUpPr fitToPage="1"/>
  </sheetPr>
  <dimension ref="A1:L354"/>
  <sheetViews>
    <sheetView tabSelected="1" zoomScale="116" zoomScaleNormal="116" workbookViewId="0">
      <pane ySplit="1" topLeftCell="A2" activePane="bottomLeft" state="frozen"/>
      <selection activeCell="B1" sqref="B1"/>
      <selection pane="bottomLeft" activeCell="C15" sqref="C15"/>
    </sheetView>
  </sheetViews>
  <sheetFormatPr defaultRowHeight="15" x14ac:dyDescent="0.25"/>
  <cols>
    <col min="1" max="1" width="12.5703125" hidden="1" customWidth="1"/>
    <col min="2" max="2" width="16.140625" customWidth="1"/>
    <col min="3" max="3" width="18.140625" customWidth="1"/>
    <col min="4" max="4" width="11.5703125" customWidth="1"/>
    <col min="5" max="5" width="32.7109375" customWidth="1"/>
    <col min="6" max="6" width="15.7109375" hidden="1" customWidth="1"/>
    <col min="7" max="7" width="33.140625" customWidth="1"/>
    <col min="8" max="8" width="41.7109375" customWidth="1"/>
    <col min="9" max="9" width="13.7109375" style="13" customWidth="1"/>
    <col min="10" max="10" width="12.7109375" style="13" customWidth="1"/>
    <col min="11" max="12" width="23.140625" style="13" hidden="1" customWidth="1"/>
  </cols>
  <sheetData>
    <row r="1" spans="1:12" ht="90" customHeight="1" x14ac:dyDescent="0.25">
      <c r="A1" s="3" t="s">
        <v>4</v>
      </c>
      <c r="B1" s="3" t="s">
        <v>2</v>
      </c>
      <c r="C1" s="3" t="s">
        <v>3</v>
      </c>
      <c r="D1" s="3" t="s">
        <v>5</v>
      </c>
      <c r="E1" s="3" t="s">
        <v>0</v>
      </c>
      <c r="F1" s="3" t="s">
        <v>5</v>
      </c>
      <c r="G1" s="3" t="s">
        <v>0</v>
      </c>
      <c r="H1" s="3" t="s">
        <v>1025</v>
      </c>
      <c r="I1" s="69" t="s">
        <v>744</v>
      </c>
      <c r="J1" s="69" t="s">
        <v>745</v>
      </c>
      <c r="K1" s="59" t="s">
        <v>706</v>
      </c>
      <c r="L1" s="59" t="s">
        <v>707</v>
      </c>
    </row>
    <row r="2" spans="1:12" x14ac:dyDescent="0.25">
      <c r="A2">
        <v>15</v>
      </c>
      <c r="B2" t="s">
        <v>604</v>
      </c>
      <c r="C2" t="s">
        <v>605</v>
      </c>
      <c r="D2" s="4">
        <v>42627</v>
      </c>
      <c r="E2" t="s">
        <v>122</v>
      </c>
      <c r="F2" s="4">
        <v>42627</v>
      </c>
      <c r="G2" s="10" t="s">
        <v>122</v>
      </c>
      <c r="H2" s="10" t="s">
        <v>663</v>
      </c>
      <c r="I2" s="13">
        <v>30814.16</v>
      </c>
      <c r="J2" s="13">
        <v>3962.66</v>
      </c>
    </row>
    <row r="3" spans="1:12" x14ac:dyDescent="0.25">
      <c r="A3">
        <v>1100</v>
      </c>
      <c r="B3" t="s">
        <v>475</v>
      </c>
      <c r="C3" t="s">
        <v>476</v>
      </c>
      <c r="D3" s="4">
        <v>41913</v>
      </c>
      <c r="E3" t="s">
        <v>115</v>
      </c>
      <c r="F3" s="4">
        <v>41913</v>
      </c>
      <c r="G3" s="10" t="s">
        <v>115</v>
      </c>
      <c r="H3" s="10" t="s">
        <v>124</v>
      </c>
      <c r="I3" s="13">
        <v>141349</v>
      </c>
      <c r="J3" s="13">
        <v>16644.419999999998</v>
      </c>
    </row>
    <row r="4" spans="1:12" x14ac:dyDescent="0.25">
      <c r="A4">
        <v>1120</v>
      </c>
      <c r="B4" t="s">
        <v>320</v>
      </c>
      <c r="C4" t="s">
        <v>321</v>
      </c>
      <c r="D4" s="4">
        <v>42842</v>
      </c>
      <c r="E4" t="s">
        <v>125</v>
      </c>
      <c r="F4" s="4">
        <v>42842</v>
      </c>
      <c r="G4" s="10" t="s">
        <v>125</v>
      </c>
      <c r="H4" s="10" t="s">
        <v>126</v>
      </c>
      <c r="I4" s="13">
        <v>83184.66</v>
      </c>
      <c r="J4" s="13">
        <v>1016.7700000000041</v>
      </c>
    </row>
    <row r="5" spans="1:12" x14ac:dyDescent="0.25">
      <c r="A5">
        <v>1121</v>
      </c>
      <c r="B5" t="s">
        <v>445</v>
      </c>
      <c r="C5" t="s">
        <v>446</v>
      </c>
      <c r="D5" s="4">
        <v>43467</v>
      </c>
      <c r="E5" t="s">
        <v>163</v>
      </c>
      <c r="F5" s="4">
        <v>43467</v>
      </c>
      <c r="G5" s="10" t="s">
        <v>163</v>
      </c>
      <c r="H5" s="10" t="s">
        <v>725</v>
      </c>
      <c r="I5" s="13">
        <v>79482</v>
      </c>
      <c r="J5" s="13">
        <v>0</v>
      </c>
      <c r="K5" s="13">
        <v>0</v>
      </c>
      <c r="L5" s="13">
        <v>0</v>
      </c>
    </row>
    <row r="6" spans="1:12" x14ac:dyDescent="0.25">
      <c r="A6">
        <v>1122</v>
      </c>
      <c r="B6" s="10" t="s">
        <v>637</v>
      </c>
      <c r="C6" t="s">
        <v>638</v>
      </c>
      <c r="D6" s="4">
        <v>42947</v>
      </c>
      <c r="E6" t="s">
        <v>163</v>
      </c>
      <c r="F6" s="4">
        <v>42947</v>
      </c>
      <c r="G6" s="10" t="s">
        <v>163</v>
      </c>
      <c r="H6" s="10" t="s">
        <v>127</v>
      </c>
      <c r="I6" s="13">
        <v>24469.9</v>
      </c>
      <c r="J6" s="13">
        <v>4.0000000000873115E-2</v>
      </c>
    </row>
    <row r="7" spans="1:12" x14ac:dyDescent="0.25">
      <c r="A7">
        <v>1140</v>
      </c>
      <c r="B7" t="s">
        <v>367</v>
      </c>
      <c r="C7" t="s">
        <v>368</v>
      </c>
      <c r="D7" s="4">
        <v>33455</v>
      </c>
      <c r="E7" t="s">
        <v>129</v>
      </c>
      <c r="F7" s="4">
        <v>33455</v>
      </c>
      <c r="G7" s="10" t="s">
        <v>129</v>
      </c>
      <c r="H7" s="10" t="s">
        <v>130</v>
      </c>
      <c r="I7" s="13">
        <v>98538.96</v>
      </c>
      <c r="J7" s="13">
        <v>14605.240000000005</v>
      </c>
    </row>
    <row r="8" spans="1:12" x14ac:dyDescent="0.25">
      <c r="A8">
        <v>1141</v>
      </c>
      <c r="B8" s="10" t="s">
        <v>563</v>
      </c>
      <c r="C8" t="s">
        <v>564</v>
      </c>
      <c r="D8" s="4">
        <v>38986</v>
      </c>
      <c r="E8" t="s">
        <v>131</v>
      </c>
      <c r="F8" s="4">
        <v>38986</v>
      </c>
      <c r="G8" s="10" t="s">
        <v>131</v>
      </c>
      <c r="H8" s="10" t="s">
        <v>132</v>
      </c>
      <c r="I8" s="13">
        <v>29944.720000000001</v>
      </c>
      <c r="J8" s="13">
        <v>7675.7200000000012</v>
      </c>
    </row>
    <row r="9" spans="1:12" x14ac:dyDescent="0.25">
      <c r="A9">
        <v>1160</v>
      </c>
      <c r="B9" t="s">
        <v>549</v>
      </c>
      <c r="C9" t="s">
        <v>38</v>
      </c>
      <c r="D9" s="4">
        <v>35739</v>
      </c>
      <c r="E9" t="s">
        <v>133</v>
      </c>
      <c r="F9" s="4">
        <v>35739</v>
      </c>
      <c r="G9" s="10" t="s">
        <v>133</v>
      </c>
      <c r="H9" s="10" t="s">
        <v>674</v>
      </c>
      <c r="I9" s="13">
        <v>86342.1</v>
      </c>
      <c r="J9" s="13">
        <v>19344</v>
      </c>
    </row>
    <row r="10" spans="1:12" x14ac:dyDescent="0.25">
      <c r="A10">
        <v>1180</v>
      </c>
      <c r="B10" t="s">
        <v>415</v>
      </c>
      <c r="C10" t="s">
        <v>56</v>
      </c>
      <c r="D10" s="4">
        <v>42619</v>
      </c>
      <c r="E10" t="s">
        <v>116</v>
      </c>
      <c r="F10" s="4">
        <v>42619</v>
      </c>
      <c r="G10" s="10" t="s">
        <v>116</v>
      </c>
      <c r="H10" s="10" t="s">
        <v>135</v>
      </c>
      <c r="I10" s="13">
        <v>79536.86</v>
      </c>
      <c r="J10" s="13">
        <v>0</v>
      </c>
    </row>
    <row r="11" spans="1:12" x14ac:dyDescent="0.25">
      <c r="A11">
        <v>1200</v>
      </c>
      <c r="B11" t="s">
        <v>625</v>
      </c>
      <c r="C11" t="s">
        <v>626</v>
      </c>
      <c r="D11" s="4">
        <v>41114</v>
      </c>
      <c r="E11" t="s">
        <v>136</v>
      </c>
      <c r="F11" s="4">
        <v>41114</v>
      </c>
      <c r="G11" s="10" t="s">
        <v>136</v>
      </c>
      <c r="H11" s="10" t="s">
        <v>137</v>
      </c>
      <c r="I11" s="13">
        <v>61140.3</v>
      </c>
      <c r="J11" s="13">
        <v>0</v>
      </c>
    </row>
    <row r="12" spans="1:12" x14ac:dyDescent="0.25">
      <c r="A12">
        <v>1220</v>
      </c>
      <c r="B12" t="s">
        <v>502</v>
      </c>
      <c r="C12" t="s">
        <v>67</v>
      </c>
      <c r="D12" s="4">
        <v>35639</v>
      </c>
      <c r="E12" t="s">
        <v>138</v>
      </c>
      <c r="F12" s="4">
        <v>35639</v>
      </c>
      <c r="G12" s="10" t="s">
        <v>138</v>
      </c>
      <c r="H12" s="10" t="s">
        <v>139</v>
      </c>
      <c r="I12" s="13">
        <v>91662.48</v>
      </c>
      <c r="J12" s="13">
        <v>17632.940000000002</v>
      </c>
    </row>
    <row r="13" spans="1:12" x14ac:dyDescent="0.25">
      <c r="A13">
        <v>1261</v>
      </c>
      <c r="B13" t="s">
        <v>560</v>
      </c>
      <c r="C13" t="s">
        <v>308</v>
      </c>
      <c r="D13" s="4">
        <v>33266</v>
      </c>
      <c r="E13" t="s">
        <v>140</v>
      </c>
      <c r="F13" s="4">
        <v>33266</v>
      </c>
      <c r="G13" s="10" t="s">
        <v>140</v>
      </c>
      <c r="H13" s="10" t="s">
        <v>140</v>
      </c>
      <c r="I13" s="13">
        <v>79819.48</v>
      </c>
      <c r="J13" s="13">
        <v>10214.619999999995</v>
      </c>
    </row>
    <row r="14" spans="1:12" x14ac:dyDescent="0.25">
      <c r="A14">
        <v>1310</v>
      </c>
      <c r="B14" t="s">
        <v>304</v>
      </c>
      <c r="C14" t="s">
        <v>305</v>
      </c>
      <c r="D14" s="62">
        <v>42982</v>
      </c>
      <c r="E14" t="s">
        <v>141</v>
      </c>
      <c r="F14" s="4">
        <v>42982</v>
      </c>
      <c r="G14" s="10" t="s">
        <v>141</v>
      </c>
      <c r="H14" s="10" t="s">
        <v>142</v>
      </c>
      <c r="I14" s="13">
        <v>47695.96</v>
      </c>
      <c r="J14" s="13">
        <v>3062.5400000000009</v>
      </c>
    </row>
    <row r="15" spans="1:12" x14ac:dyDescent="0.25">
      <c r="A15">
        <v>1340</v>
      </c>
      <c r="B15" t="s">
        <v>471</v>
      </c>
      <c r="C15" t="s">
        <v>472</v>
      </c>
      <c r="D15" s="4">
        <v>38495</v>
      </c>
      <c r="E15" t="s">
        <v>145</v>
      </c>
      <c r="F15" s="4">
        <v>38495</v>
      </c>
      <c r="G15" s="10" t="s">
        <v>145</v>
      </c>
      <c r="H15" s="10" t="s">
        <v>146</v>
      </c>
      <c r="I15" s="13">
        <v>101859.16</v>
      </c>
      <c r="J15" s="13">
        <v>21869.64</v>
      </c>
    </row>
    <row r="16" spans="1:12" x14ac:dyDescent="0.25">
      <c r="A16">
        <v>1360</v>
      </c>
      <c r="B16" t="s">
        <v>581</v>
      </c>
      <c r="C16" t="s">
        <v>70</v>
      </c>
      <c r="D16" s="4">
        <v>38775</v>
      </c>
      <c r="E16" t="s">
        <v>147</v>
      </c>
      <c r="F16" s="4">
        <v>38775</v>
      </c>
      <c r="G16" s="10" t="s">
        <v>147</v>
      </c>
      <c r="H16" s="10" t="s">
        <v>148</v>
      </c>
      <c r="I16" s="13">
        <v>79455.740000000005</v>
      </c>
      <c r="J16" s="13">
        <v>14784.380000000005</v>
      </c>
    </row>
    <row r="17" spans="1:12" x14ac:dyDescent="0.25">
      <c r="A17">
        <v>1410</v>
      </c>
      <c r="B17" t="s">
        <v>489</v>
      </c>
      <c r="C17" t="s">
        <v>35</v>
      </c>
      <c r="D17" s="4">
        <v>33672</v>
      </c>
      <c r="E17" t="s">
        <v>149</v>
      </c>
      <c r="F17" s="4">
        <v>33672</v>
      </c>
      <c r="G17" s="10" t="s">
        <v>149</v>
      </c>
      <c r="H17" s="10" t="s">
        <v>150</v>
      </c>
      <c r="I17" s="13">
        <v>112508.24</v>
      </c>
      <c r="J17" s="60">
        <v>28576.080000000002</v>
      </c>
    </row>
    <row r="18" spans="1:12" x14ac:dyDescent="0.25">
      <c r="A18">
        <v>1480</v>
      </c>
      <c r="B18" t="s">
        <v>515</v>
      </c>
      <c r="C18" t="s">
        <v>35</v>
      </c>
      <c r="D18" s="62">
        <v>34610</v>
      </c>
      <c r="E18" t="s">
        <v>151</v>
      </c>
      <c r="F18" s="4">
        <v>34610</v>
      </c>
      <c r="G18" s="10" t="s">
        <v>151</v>
      </c>
      <c r="H18" s="10" t="s">
        <v>152</v>
      </c>
      <c r="I18" s="13">
        <v>121880.46</v>
      </c>
      <c r="J18" s="13">
        <v>23941.58</v>
      </c>
    </row>
    <row r="19" spans="1:12" x14ac:dyDescent="0.25">
      <c r="A19">
        <v>1490</v>
      </c>
      <c r="B19" t="s">
        <v>420</v>
      </c>
      <c r="C19" t="s">
        <v>421</v>
      </c>
      <c r="D19" s="4">
        <v>33945</v>
      </c>
      <c r="E19" t="s">
        <v>153</v>
      </c>
      <c r="F19" s="4">
        <v>33945</v>
      </c>
      <c r="G19" s="10" t="s">
        <v>153</v>
      </c>
      <c r="H19" s="10" t="s">
        <v>154</v>
      </c>
      <c r="I19" s="13">
        <v>76876.800000000003</v>
      </c>
      <c r="J19" s="13">
        <v>11112.660000000003</v>
      </c>
    </row>
    <row r="20" spans="1:12" x14ac:dyDescent="0.25">
      <c r="A20">
        <v>1495</v>
      </c>
      <c r="B20" t="s">
        <v>461</v>
      </c>
      <c r="C20" t="s">
        <v>107</v>
      </c>
      <c r="D20" s="4">
        <v>42716</v>
      </c>
      <c r="E20" t="s">
        <v>153</v>
      </c>
      <c r="F20" s="4">
        <v>42716</v>
      </c>
      <c r="G20" s="10" t="s">
        <v>153</v>
      </c>
      <c r="H20" s="10" t="s">
        <v>155</v>
      </c>
      <c r="I20" s="13">
        <v>50699.22</v>
      </c>
      <c r="J20" s="13">
        <v>5030.2200000000012</v>
      </c>
    </row>
    <row r="21" spans="1:12" x14ac:dyDescent="0.25">
      <c r="A21">
        <v>1510</v>
      </c>
      <c r="B21" t="s">
        <v>71</v>
      </c>
      <c r="C21" t="s">
        <v>370</v>
      </c>
      <c r="D21" s="4">
        <v>33728</v>
      </c>
      <c r="E21" t="s">
        <v>156</v>
      </c>
      <c r="F21" s="4">
        <v>33728</v>
      </c>
      <c r="G21" s="10" t="s">
        <v>156</v>
      </c>
      <c r="H21" s="10" t="s">
        <v>157</v>
      </c>
      <c r="I21" s="13">
        <v>95766.06</v>
      </c>
      <c r="J21" s="13">
        <v>14887.339999999997</v>
      </c>
    </row>
    <row r="22" spans="1:12" x14ac:dyDescent="0.25">
      <c r="A22">
        <v>1540</v>
      </c>
      <c r="B22" t="s">
        <v>61</v>
      </c>
      <c r="C22" t="s">
        <v>642</v>
      </c>
      <c r="D22" s="4">
        <v>43116</v>
      </c>
      <c r="E22" t="s">
        <v>158</v>
      </c>
      <c r="F22" s="4">
        <v>43116</v>
      </c>
      <c r="G22" s="10" t="s">
        <v>158</v>
      </c>
      <c r="H22" s="10" t="s">
        <v>159</v>
      </c>
      <c r="I22" s="13">
        <v>86835.06</v>
      </c>
      <c r="J22" s="13">
        <v>14006.979999999996</v>
      </c>
    </row>
    <row r="23" spans="1:12" x14ac:dyDescent="0.25">
      <c r="A23">
        <v>1710</v>
      </c>
      <c r="B23" t="s">
        <v>74</v>
      </c>
      <c r="C23" t="s">
        <v>591</v>
      </c>
      <c r="D23" s="4">
        <v>42009</v>
      </c>
      <c r="E23" t="s">
        <v>122</v>
      </c>
      <c r="F23" s="4">
        <v>42009</v>
      </c>
      <c r="G23" s="10" t="s">
        <v>122</v>
      </c>
      <c r="H23" s="10" t="s">
        <v>162</v>
      </c>
      <c r="I23" s="13">
        <v>104881.66</v>
      </c>
      <c r="J23" s="13">
        <v>21968.960000000006</v>
      </c>
    </row>
    <row r="24" spans="1:12" x14ac:dyDescent="0.25">
      <c r="A24">
        <v>1810</v>
      </c>
      <c r="B24" t="s">
        <v>585</v>
      </c>
      <c r="C24" t="s">
        <v>586</v>
      </c>
      <c r="D24" s="4">
        <v>42958</v>
      </c>
      <c r="E24" t="s">
        <v>163</v>
      </c>
      <c r="F24" s="4">
        <v>42958</v>
      </c>
      <c r="G24" s="10" t="s">
        <v>163</v>
      </c>
      <c r="H24" s="10" t="s">
        <v>164</v>
      </c>
      <c r="I24" s="13">
        <v>114734.36</v>
      </c>
      <c r="J24" s="13">
        <v>31821.14</v>
      </c>
      <c r="K24" s="13">
        <v>18705.653265299999</v>
      </c>
      <c r="L24" s="13">
        <v>18705.653265299999</v>
      </c>
    </row>
    <row r="25" spans="1:12" x14ac:dyDescent="0.25">
      <c r="A25">
        <v>1860</v>
      </c>
      <c r="B25" t="s">
        <v>532</v>
      </c>
      <c r="C25" t="s">
        <v>95</v>
      </c>
      <c r="D25" s="4">
        <v>42317</v>
      </c>
      <c r="E25" t="s">
        <v>165</v>
      </c>
      <c r="F25" s="4">
        <v>42317</v>
      </c>
      <c r="G25" s="10" t="s">
        <v>165</v>
      </c>
      <c r="H25" s="10" t="s">
        <v>166</v>
      </c>
      <c r="I25" s="13">
        <v>67248.479999999996</v>
      </c>
      <c r="J25" s="13">
        <v>4070.2999999999956</v>
      </c>
    </row>
    <row r="26" spans="1:12" x14ac:dyDescent="0.25">
      <c r="A26">
        <v>2110</v>
      </c>
      <c r="B26" s="10" t="s">
        <v>549</v>
      </c>
      <c r="C26" t="s">
        <v>24</v>
      </c>
      <c r="D26" s="4">
        <v>42191</v>
      </c>
      <c r="E26" t="s">
        <v>138</v>
      </c>
      <c r="F26" s="4">
        <v>42191</v>
      </c>
      <c r="G26" s="10" t="s">
        <v>138</v>
      </c>
      <c r="H26" s="10" t="s">
        <v>169</v>
      </c>
      <c r="I26" s="13">
        <v>48610.380000000005</v>
      </c>
      <c r="J26" s="13">
        <v>4003.2300000000032</v>
      </c>
    </row>
    <row r="27" spans="1:12" x14ac:dyDescent="0.25">
      <c r="A27">
        <v>2211</v>
      </c>
      <c r="B27" t="s">
        <v>349</v>
      </c>
      <c r="C27" t="s">
        <v>350</v>
      </c>
      <c r="D27" s="4">
        <v>34029</v>
      </c>
      <c r="E27" t="s">
        <v>122</v>
      </c>
      <c r="F27" s="4">
        <v>34029</v>
      </c>
      <c r="G27" s="10" t="s">
        <v>122</v>
      </c>
      <c r="H27" s="10" t="s">
        <v>170</v>
      </c>
      <c r="I27" s="13">
        <v>90415.260000000009</v>
      </c>
      <c r="J27" s="13">
        <v>14284.660000000003</v>
      </c>
    </row>
    <row r="28" spans="1:12" x14ac:dyDescent="0.25">
      <c r="A28">
        <v>2212</v>
      </c>
      <c r="B28" t="s">
        <v>415</v>
      </c>
      <c r="C28" t="s">
        <v>416</v>
      </c>
      <c r="D28" s="4">
        <v>41089</v>
      </c>
      <c r="E28" t="s">
        <v>122</v>
      </c>
      <c r="F28" s="4">
        <v>41089</v>
      </c>
      <c r="G28" s="10" t="s">
        <v>122</v>
      </c>
      <c r="H28" s="10" t="s">
        <v>172</v>
      </c>
      <c r="I28" s="13">
        <v>57501.599999999999</v>
      </c>
      <c r="J28" s="13">
        <v>7395.6999999999971</v>
      </c>
    </row>
    <row r="29" spans="1:12" x14ac:dyDescent="0.25">
      <c r="A29">
        <v>2215</v>
      </c>
      <c r="B29" t="s">
        <v>535</v>
      </c>
      <c r="C29" t="s">
        <v>536</v>
      </c>
      <c r="D29" s="4">
        <v>42675</v>
      </c>
      <c r="E29" t="s">
        <v>122</v>
      </c>
      <c r="F29" s="4">
        <v>42675</v>
      </c>
      <c r="G29" s="10" t="s">
        <v>122</v>
      </c>
      <c r="H29" s="10" t="s">
        <v>173</v>
      </c>
      <c r="I29" s="13">
        <v>78406.12000000001</v>
      </c>
      <c r="J29" s="13">
        <v>23316.80000000001</v>
      </c>
    </row>
    <row r="30" spans="1:12" x14ac:dyDescent="0.25">
      <c r="A30">
        <v>2230</v>
      </c>
      <c r="B30" t="s">
        <v>373</v>
      </c>
      <c r="C30" t="s">
        <v>87</v>
      </c>
      <c r="D30" s="4">
        <v>42653</v>
      </c>
      <c r="E30" t="s">
        <v>122</v>
      </c>
      <c r="F30" s="4">
        <v>42653</v>
      </c>
      <c r="G30" s="10" t="s">
        <v>122</v>
      </c>
      <c r="H30" s="10" t="s">
        <v>174</v>
      </c>
      <c r="I30" s="13">
        <v>42857.62</v>
      </c>
      <c r="J30" s="13">
        <v>2266.6200000000026</v>
      </c>
    </row>
    <row r="31" spans="1:12" x14ac:dyDescent="0.25">
      <c r="A31">
        <v>2232</v>
      </c>
      <c r="B31" t="s">
        <v>587</v>
      </c>
      <c r="C31" t="s">
        <v>403</v>
      </c>
      <c r="D31" s="4">
        <v>39084</v>
      </c>
      <c r="E31" t="s">
        <v>122</v>
      </c>
      <c r="F31" s="4">
        <v>39084</v>
      </c>
      <c r="G31" s="10" t="s">
        <v>122</v>
      </c>
      <c r="H31" s="10" t="s">
        <v>175</v>
      </c>
      <c r="I31" s="13">
        <v>66602.64</v>
      </c>
      <c r="J31" s="13">
        <v>20433.64</v>
      </c>
    </row>
    <row r="32" spans="1:12" x14ac:dyDescent="0.25">
      <c r="A32">
        <v>2240</v>
      </c>
      <c r="B32" t="s">
        <v>592</v>
      </c>
      <c r="C32" t="s">
        <v>593</v>
      </c>
      <c r="D32" s="4">
        <v>41862</v>
      </c>
      <c r="E32" t="s">
        <v>122</v>
      </c>
      <c r="F32" s="4">
        <v>41862</v>
      </c>
      <c r="G32" s="10" t="s">
        <v>122</v>
      </c>
      <c r="H32" s="10" t="s">
        <v>676</v>
      </c>
      <c r="I32" s="13">
        <v>61075.040000000001</v>
      </c>
      <c r="J32" s="13">
        <v>15730.260000000002</v>
      </c>
    </row>
    <row r="33" spans="1:12" x14ac:dyDescent="0.25">
      <c r="A33">
        <v>2316</v>
      </c>
      <c r="B33" t="s">
        <v>73</v>
      </c>
      <c r="C33" t="s">
        <v>337</v>
      </c>
      <c r="D33" s="4">
        <v>41520</v>
      </c>
      <c r="E33" t="s">
        <v>122</v>
      </c>
      <c r="F33" s="4">
        <v>41520</v>
      </c>
      <c r="G33" s="10" t="s">
        <v>122</v>
      </c>
      <c r="H33" s="10" t="s">
        <v>172</v>
      </c>
      <c r="I33" s="13">
        <v>61017.060000000005</v>
      </c>
      <c r="J33" s="13">
        <v>10911.160000000003</v>
      </c>
    </row>
    <row r="34" spans="1:12" x14ac:dyDescent="0.25">
      <c r="A34">
        <v>2320</v>
      </c>
      <c r="B34" s="10" t="s">
        <v>408</v>
      </c>
      <c r="C34" t="s">
        <v>330</v>
      </c>
      <c r="D34" s="4">
        <v>42502</v>
      </c>
      <c r="E34" t="s">
        <v>122</v>
      </c>
      <c r="F34" s="4">
        <v>42502</v>
      </c>
      <c r="G34" s="10" t="s">
        <v>122</v>
      </c>
      <c r="H34" s="10" t="s">
        <v>676</v>
      </c>
      <c r="I34" s="13">
        <v>52097.5</v>
      </c>
      <c r="J34" s="13">
        <v>16880.5</v>
      </c>
    </row>
    <row r="35" spans="1:12" x14ac:dyDescent="0.25">
      <c r="A35">
        <v>2322</v>
      </c>
      <c r="B35" t="s">
        <v>23</v>
      </c>
      <c r="C35" t="s">
        <v>65</v>
      </c>
      <c r="D35" s="4">
        <v>35675</v>
      </c>
      <c r="E35" t="s">
        <v>122</v>
      </c>
      <c r="F35" s="4">
        <v>35675</v>
      </c>
      <c r="G35" s="10" t="s">
        <v>122</v>
      </c>
      <c r="H35" s="10" t="s">
        <v>172</v>
      </c>
      <c r="I35" s="13">
        <v>66020.760000000009</v>
      </c>
      <c r="J35" s="13">
        <v>6827.7600000000093</v>
      </c>
    </row>
    <row r="36" spans="1:12" x14ac:dyDescent="0.25">
      <c r="A36">
        <v>2327</v>
      </c>
      <c r="B36" t="s">
        <v>556</v>
      </c>
      <c r="C36" t="s">
        <v>305</v>
      </c>
      <c r="D36" s="4">
        <v>38370</v>
      </c>
      <c r="E36" t="s">
        <v>122</v>
      </c>
      <c r="F36" s="4">
        <v>38370</v>
      </c>
      <c r="G36" s="10" t="s">
        <v>122</v>
      </c>
      <c r="H36" s="10" t="s">
        <v>172</v>
      </c>
      <c r="I36" s="13">
        <v>57266.04</v>
      </c>
      <c r="J36" s="13">
        <v>4385.0400000000009</v>
      </c>
    </row>
    <row r="37" spans="1:12" x14ac:dyDescent="0.25">
      <c r="A37">
        <v>2330</v>
      </c>
      <c r="B37" t="s">
        <v>599</v>
      </c>
      <c r="C37" t="s">
        <v>349</v>
      </c>
      <c r="D37" s="4">
        <v>41551</v>
      </c>
      <c r="E37" t="s">
        <v>156</v>
      </c>
      <c r="F37" s="4">
        <v>41551</v>
      </c>
      <c r="G37" s="10" t="s">
        <v>156</v>
      </c>
      <c r="H37" s="10" t="s">
        <v>178</v>
      </c>
      <c r="I37" s="13">
        <v>54321.279999999999</v>
      </c>
      <c r="J37" s="13">
        <v>4354.739999999998</v>
      </c>
    </row>
    <row r="38" spans="1:12" x14ac:dyDescent="0.25">
      <c r="A38">
        <v>2335</v>
      </c>
      <c r="B38" t="s">
        <v>51</v>
      </c>
      <c r="C38" t="s">
        <v>77</v>
      </c>
      <c r="D38" s="4">
        <v>37494</v>
      </c>
      <c r="E38" t="s">
        <v>122</v>
      </c>
      <c r="F38" s="4">
        <v>37494</v>
      </c>
      <c r="G38" s="10" t="s">
        <v>122</v>
      </c>
      <c r="H38" s="10" t="s">
        <v>172</v>
      </c>
      <c r="I38" s="13">
        <v>60975.72</v>
      </c>
      <c r="J38" s="13">
        <v>5480.7200000000012</v>
      </c>
    </row>
    <row r="39" spans="1:12" x14ac:dyDescent="0.25">
      <c r="A39">
        <v>2410</v>
      </c>
      <c r="B39" s="10" t="s">
        <v>704</v>
      </c>
      <c r="C39" t="s">
        <v>722</v>
      </c>
      <c r="D39" s="4">
        <v>43661</v>
      </c>
      <c r="E39" t="s">
        <v>163</v>
      </c>
      <c r="F39" s="4">
        <v>43661</v>
      </c>
      <c r="G39" s="10" t="s">
        <v>163</v>
      </c>
      <c r="H39" s="10" t="s">
        <v>179</v>
      </c>
      <c r="I39" s="13">
        <v>64964.12</v>
      </c>
      <c r="J39" s="13">
        <v>0</v>
      </c>
      <c r="K39" s="13">
        <v>0</v>
      </c>
      <c r="L39" s="13">
        <v>0</v>
      </c>
    </row>
    <row r="40" spans="1:12" x14ac:dyDescent="0.25">
      <c r="A40">
        <v>2514</v>
      </c>
      <c r="B40" s="10" t="s">
        <v>307</v>
      </c>
      <c r="C40" t="s">
        <v>308</v>
      </c>
      <c r="D40" s="4">
        <v>36416</v>
      </c>
      <c r="E40" t="s">
        <v>163</v>
      </c>
      <c r="F40" s="4">
        <v>36416</v>
      </c>
      <c r="G40" s="10" t="s">
        <v>163</v>
      </c>
      <c r="H40" s="10" t="s">
        <v>180</v>
      </c>
      <c r="I40" s="13">
        <v>75649.600000000006</v>
      </c>
      <c r="J40" s="13">
        <v>18577.520000000004</v>
      </c>
      <c r="K40" s="13">
        <v>10920.559340400001</v>
      </c>
      <c r="L40" s="13">
        <v>10920.559340400001</v>
      </c>
    </row>
    <row r="41" spans="1:12" x14ac:dyDescent="0.25">
      <c r="A41">
        <v>2520</v>
      </c>
      <c r="B41" t="s">
        <v>80</v>
      </c>
      <c r="C41" t="s">
        <v>366</v>
      </c>
      <c r="D41" s="4">
        <v>42947</v>
      </c>
      <c r="E41" t="s">
        <v>163</v>
      </c>
      <c r="F41" s="4">
        <v>42947</v>
      </c>
      <c r="G41" s="10" t="s">
        <v>163</v>
      </c>
      <c r="H41" s="10" t="s">
        <v>181</v>
      </c>
      <c r="I41" s="13">
        <v>71329.960000000006</v>
      </c>
      <c r="J41" s="13">
        <v>0</v>
      </c>
      <c r="K41" s="13">
        <v>0</v>
      </c>
      <c r="L41" s="13">
        <v>0</v>
      </c>
    </row>
    <row r="42" spans="1:12" x14ac:dyDescent="0.25">
      <c r="A42">
        <v>2610</v>
      </c>
      <c r="B42" t="s">
        <v>447</v>
      </c>
      <c r="C42" t="s">
        <v>448</v>
      </c>
      <c r="D42" s="4">
        <v>41771</v>
      </c>
      <c r="E42" t="s">
        <v>163</v>
      </c>
      <c r="F42" s="4">
        <v>41771</v>
      </c>
      <c r="G42" s="10" t="s">
        <v>163</v>
      </c>
      <c r="H42" s="10" t="s">
        <v>182</v>
      </c>
      <c r="I42" s="13">
        <v>47339.76</v>
      </c>
      <c r="J42" s="13">
        <v>2567.760000000002</v>
      </c>
      <c r="K42" s="13">
        <v>1509.425125200001</v>
      </c>
      <c r="L42" s="13">
        <v>1509.425125200001</v>
      </c>
    </row>
    <row r="43" spans="1:12" x14ac:dyDescent="0.25">
      <c r="A43">
        <v>2612</v>
      </c>
      <c r="B43" t="s">
        <v>371</v>
      </c>
      <c r="C43" t="s">
        <v>372</v>
      </c>
      <c r="D43" s="4">
        <v>36175</v>
      </c>
      <c r="E43" t="s">
        <v>163</v>
      </c>
      <c r="F43" s="4">
        <v>36175</v>
      </c>
      <c r="G43" s="10" t="s">
        <v>163</v>
      </c>
      <c r="H43" s="10" t="s">
        <v>179</v>
      </c>
      <c r="I43" s="13">
        <v>83041.66</v>
      </c>
      <c r="J43" s="13">
        <v>24308.960000000006</v>
      </c>
      <c r="K43" s="13">
        <v>14289.713599200002</v>
      </c>
      <c r="L43" s="13">
        <v>14289.713599200002</v>
      </c>
    </row>
    <row r="44" spans="1:12" x14ac:dyDescent="0.25">
      <c r="A44">
        <v>2614</v>
      </c>
      <c r="B44" s="10" t="s">
        <v>111</v>
      </c>
      <c r="C44" t="s">
        <v>380</v>
      </c>
      <c r="D44" s="4">
        <v>42619</v>
      </c>
      <c r="E44" t="s">
        <v>163</v>
      </c>
      <c r="F44" s="4">
        <v>42619</v>
      </c>
      <c r="G44" s="10" t="s">
        <v>163</v>
      </c>
      <c r="H44" s="10" t="s">
        <v>251</v>
      </c>
      <c r="I44" s="13">
        <v>44772</v>
      </c>
      <c r="J44" s="13">
        <v>0</v>
      </c>
      <c r="K44" s="13">
        <v>0</v>
      </c>
      <c r="L44" s="13">
        <v>0</v>
      </c>
    </row>
    <row r="45" spans="1:12" x14ac:dyDescent="0.25">
      <c r="A45">
        <v>2616</v>
      </c>
      <c r="B45" t="s">
        <v>457</v>
      </c>
      <c r="C45" t="s">
        <v>400</v>
      </c>
      <c r="D45" s="4">
        <v>42117</v>
      </c>
      <c r="E45" t="s">
        <v>163</v>
      </c>
      <c r="F45" s="4">
        <v>42117</v>
      </c>
      <c r="G45" s="10" t="s">
        <v>163</v>
      </c>
      <c r="H45" s="10" t="s">
        <v>183</v>
      </c>
      <c r="I45" s="13">
        <v>54776.28</v>
      </c>
      <c r="J45" s="13">
        <v>10004.279999999999</v>
      </c>
      <c r="K45" s="13">
        <v>5880.8890205999996</v>
      </c>
      <c r="L45" s="13">
        <v>5880.8890205999996</v>
      </c>
    </row>
    <row r="46" spans="1:12" x14ac:dyDescent="0.25">
      <c r="A46">
        <v>2618</v>
      </c>
      <c r="B46" t="s">
        <v>645</v>
      </c>
      <c r="C46" t="s">
        <v>646</v>
      </c>
      <c r="D46" s="4">
        <v>41820</v>
      </c>
      <c r="E46" t="s">
        <v>163</v>
      </c>
      <c r="F46" s="4">
        <v>41820</v>
      </c>
      <c r="G46" s="10" t="s">
        <v>163</v>
      </c>
      <c r="H46" s="10" t="s">
        <v>182</v>
      </c>
      <c r="I46" s="13">
        <v>48051.380000000005</v>
      </c>
      <c r="J46" s="13">
        <v>3279.3800000000047</v>
      </c>
      <c r="K46" s="13">
        <v>1927.7419101000028</v>
      </c>
      <c r="L46" s="13">
        <v>1927.7419101000028</v>
      </c>
    </row>
    <row r="47" spans="1:12" x14ac:dyDescent="0.25">
      <c r="A47">
        <v>2620</v>
      </c>
      <c r="B47" t="s">
        <v>644</v>
      </c>
      <c r="C47" t="s">
        <v>75</v>
      </c>
      <c r="D47" s="4">
        <v>41764</v>
      </c>
      <c r="E47" t="s">
        <v>163</v>
      </c>
      <c r="F47" s="4">
        <v>41764</v>
      </c>
      <c r="G47" s="10" t="s">
        <v>163</v>
      </c>
      <c r="H47" s="10" t="s">
        <v>182</v>
      </c>
      <c r="I47" s="13">
        <v>47355.62</v>
      </c>
      <c r="J47" s="13">
        <v>2583.6200000000026</v>
      </c>
      <c r="K47" s="13">
        <v>1518.7482249000013</v>
      </c>
      <c r="L47" s="13">
        <v>1518.7482249000013</v>
      </c>
    </row>
    <row r="48" spans="1:12" x14ac:dyDescent="0.25">
      <c r="A48">
        <v>2622</v>
      </c>
      <c r="B48" t="s">
        <v>491</v>
      </c>
      <c r="C48" t="s">
        <v>492</v>
      </c>
      <c r="D48" s="4">
        <v>41365</v>
      </c>
      <c r="E48" t="s">
        <v>163</v>
      </c>
      <c r="F48" s="4">
        <v>41365</v>
      </c>
      <c r="G48" s="10" t="s">
        <v>163</v>
      </c>
      <c r="H48" s="10" t="s">
        <v>179</v>
      </c>
      <c r="I48" s="13">
        <v>65493.22</v>
      </c>
      <c r="J48" s="13">
        <v>8771.6200000000026</v>
      </c>
      <c r="K48" s="13">
        <v>5156.2854849000014</v>
      </c>
      <c r="L48" s="13">
        <v>5156.2854849000014</v>
      </c>
    </row>
    <row r="49" spans="1:12" x14ac:dyDescent="0.25">
      <c r="A49">
        <v>2624</v>
      </c>
      <c r="B49" t="s">
        <v>334</v>
      </c>
      <c r="C49" t="s">
        <v>335</v>
      </c>
      <c r="D49" s="4">
        <v>43521</v>
      </c>
      <c r="E49" t="s">
        <v>163</v>
      </c>
      <c r="F49" s="4">
        <v>43521</v>
      </c>
      <c r="G49" s="10" t="s">
        <v>163</v>
      </c>
      <c r="H49" s="10" t="s">
        <v>184</v>
      </c>
      <c r="I49" s="60">
        <v>38626.380000000005</v>
      </c>
      <c r="J49" s="13">
        <v>2317.3800000000047</v>
      </c>
      <c r="K49" s="13">
        <v>1362.2424201000028</v>
      </c>
      <c r="L49" s="13">
        <v>1362.2424201000028</v>
      </c>
    </row>
    <row r="50" spans="1:12" x14ac:dyDescent="0.25">
      <c r="A50">
        <v>2710</v>
      </c>
      <c r="B50" t="s">
        <v>451</v>
      </c>
      <c r="C50" t="s">
        <v>78</v>
      </c>
      <c r="D50" s="4">
        <v>42325</v>
      </c>
      <c r="E50" t="s">
        <v>163</v>
      </c>
      <c r="F50" s="4">
        <v>42325</v>
      </c>
      <c r="G50" s="10" t="s">
        <v>163</v>
      </c>
      <c r="H50" s="10" t="s">
        <v>182</v>
      </c>
      <c r="I50" s="13">
        <v>56940.520000000004</v>
      </c>
      <c r="J50" s="13">
        <v>5090.0200000000041</v>
      </c>
      <c r="K50" s="13">
        <v>2992.1036529000025</v>
      </c>
      <c r="L50" s="13">
        <v>2992.1036529000025</v>
      </c>
    </row>
    <row r="51" spans="1:12" x14ac:dyDescent="0.25">
      <c r="A51">
        <v>2713</v>
      </c>
      <c r="B51" t="s">
        <v>721</v>
      </c>
      <c r="C51" t="s">
        <v>567</v>
      </c>
      <c r="D51" s="4">
        <v>35359</v>
      </c>
      <c r="E51" t="s">
        <v>163</v>
      </c>
      <c r="F51" s="4">
        <v>35359</v>
      </c>
      <c r="G51" s="10" t="s">
        <v>163</v>
      </c>
      <c r="H51" s="10" t="s">
        <v>179</v>
      </c>
      <c r="I51" s="13">
        <v>81161.600000000006</v>
      </c>
      <c r="J51" s="13">
        <v>18211.180000000008</v>
      </c>
      <c r="K51" s="13">
        <v>10705.211021100004</v>
      </c>
      <c r="L51" s="13">
        <v>10705.211021100004</v>
      </c>
    </row>
    <row r="52" spans="1:12" ht="14.25" customHeight="1" x14ac:dyDescent="0.25">
      <c r="A52">
        <v>2714</v>
      </c>
      <c r="B52" t="s">
        <v>396</v>
      </c>
      <c r="C52" t="s">
        <v>48</v>
      </c>
      <c r="D52" s="4">
        <v>39693</v>
      </c>
      <c r="E52" t="s">
        <v>163</v>
      </c>
      <c r="F52" s="4">
        <v>39693</v>
      </c>
      <c r="G52" s="10" t="s">
        <v>163</v>
      </c>
      <c r="H52" s="10" t="s">
        <v>182</v>
      </c>
      <c r="I52" s="13">
        <v>57853.64</v>
      </c>
      <c r="J52" s="13">
        <v>8733.14</v>
      </c>
      <c r="K52" s="13">
        <v>5133.6655052999995</v>
      </c>
      <c r="L52" s="13">
        <v>5133.6655052999995</v>
      </c>
    </row>
    <row r="53" spans="1:12" x14ac:dyDescent="0.25">
      <c r="A53">
        <v>2718</v>
      </c>
      <c r="B53" t="s">
        <v>485</v>
      </c>
      <c r="C53" t="s">
        <v>486</v>
      </c>
      <c r="D53" s="4">
        <v>34631</v>
      </c>
      <c r="E53" t="s">
        <v>163</v>
      </c>
      <c r="F53" s="4">
        <v>34631</v>
      </c>
      <c r="G53" s="10" t="s">
        <v>163</v>
      </c>
      <c r="H53" s="10" t="s">
        <v>184</v>
      </c>
      <c r="I53" s="13">
        <v>58265.740000000005</v>
      </c>
      <c r="J53" s="13">
        <v>7507.2400000000052</v>
      </c>
      <c r="K53" s="13">
        <v>4413.035749800003</v>
      </c>
      <c r="L53" s="13">
        <v>4413.035749800003</v>
      </c>
    </row>
    <row r="54" spans="1:12" x14ac:dyDescent="0.25">
      <c r="A54">
        <v>2720</v>
      </c>
      <c r="B54" t="s">
        <v>410</v>
      </c>
      <c r="C54" t="s">
        <v>411</v>
      </c>
      <c r="D54" s="4">
        <v>39959</v>
      </c>
      <c r="E54" t="s">
        <v>163</v>
      </c>
      <c r="F54" s="4">
        <v>39959</v>
      </c>
      <c r="G54" s="10" t="s">
        <v>163</v>
      </c>
      <c r="H54" s="10" t="s">
        <v>182</v>
      </c>
      <c r="I54" s="13">
        <v>52241.54</v>
      </c>
      <c r="J54" s="13">
        <v>4076.5400000000009</v>
      </c>
      <c r="K54" s="13">
        <v>2396.3422983000005</v>
      </c>
      <c r="L54" s="13">
        <v>2396.3422983000005</v>
      </c>
    </row>
    <row r="55" spans="1:12" x14ac:dyDescent="0.25">
      <c r="A55">
        <v>2722</v>
      </c>
      <c r="B55" t="s">
        <v>459</v>
      </c>
      <c r="C55" t="s">
        <v>460</v>
      </c>
      <c r="D55" s="4">
        <v>39630</v>
      </c>
      <c r="E55" t="s">
        <v>163</v>
      </c>
      <c r="F55" s="4">
        <v>39630</v>
      </c>
      <c r="G55" s="10" t="s">
        <v>163</v>
      </c>
      <c r="H55" s="10" t="s">
        <v>182</v>
      </c>
      <c r="I55" s="13">
        <v>52160.42</v>
      </c>
      <c r="J55" s="13">
        <v>563.41999999999825</v>
      </c>
      <c r="K55" s="13">
        <v>331.19929589999896</v>
      </c>
      <c r="L55" s="13">
        <v>331.19929589999896</v>
      </c>
    </row>
    <row r="56" spans="1:12" x14ac:dyDescent="0.25">
      <c r="A56">
        <v>2724</v>
      </c>
      <c r="B56" t="s">
        <v>461</v>
      </c>
      <c r="C56" t="s">
        <v>462</v>
      </c>
      <c r="D56" s="4">
        <v>41296</v>
      </c>
      <c r="E56" t="s">
        <v>163</v>
      </c>
      <c r="F56" s="4">
        <v>41296</v>
      </c>
      <c r="G56" s="10" t="s">
        <v>163</v>
      </c>
      <c r="H56" s="10" t="s">
        <v>182</v>
      </c>
      <c r="I56" s="13">
        <v>48165</v>
      </c>
      <c r="J56" s="13">
        <v>0</v>
      </c>
      <c r="K56" s="13">
        <v>0</v>
      </c>
      <c r="L56" s="13">
        <v>0</v>
      </c>
    </row>
    <row r="57" spans="1:12" x14ac:dyDescent="0.25">
      <c r="A57">
        <v>2725</v>
      </c>
      <c r="B57" t="s">
        <v>358</v>
      </c>
      <c r="C57" t="s">
        <v>32</v>
      </c>
      <c r="D57" s="4">
        <v>43493</v>
      </c>
      <c r="E57" t="s">
        <v>163</v>
      </c>
      <c r="F57" s="4">
        <v>43493</v>
      </c>
      <c r="G57" s="10" t="s">
        <v>163</v>
      </c>
      <c r="H57" s="10" t="s">
        <v>183</v>
      </c>
      <c r="I57" s="13">
        <v>46950.8</v>
      </c>
      <c r="J57" s="13">
        <v>7326.8000000000029</v>
      </c>
      <c r="K57" s="13">
        <v>4306.9663860000019</v>
      </c>
      <c r="L57" s="13">
        <v>4306.9663860000019</v>
      </c>
    </row>
    <row r="58" spans="1:12" x14ac:dyDescent="0.25">
      <c r="A58">
        <v>2728</v>
      </c>
      <c r="B58" t="s">
        <v>318</v>
      </c>
      <c r="C58" t="s">
        <v>93</v>
      </c>
      <c r="D58" s="4">
        <v>43353</v>
      </c>
      <c r="E58" t="s">
        <v>163</v>
      </c>
      <c r="F58" s="4">
        <v>43353</v>
      </c>
      <c r="G58" s="10" t="s">
        <v>163</v>
      </c>
      <c r="H58" s="10" t="s">
        <v>183</v>
      </c>
      <c r="I58" s="13">
        <v>47573.240000000005</v>
      </c>
      <c r="J58" s="13">
        <v>7949.2400000000052</v>
      </c>
      <c r="K58" s="13">
        <v>4672.8598398000031</v>
      </c>
      <c r="L58" s="13">
        <v>4672.8598398000031</v>
      </c>
    </row>
    <row r="59" spans="1:12" x14ac:dyDescent="0.25">
      <c r="A59">
        <v>2812</v>
      </c>
      <c r="B59" t="s">
        <v>632</v>
      </c>
      <c r="C59" t="s">
        <v>633</v>
      </c>
      <c r="D59" s="4">
        <v>37987</v>
      </c>
      <c r="E59" t="s">
        <v>163</v>
      </c>
      <c r="F59" s="4">
        <v>37987</v>
      </c>
      <c r="G59" s="10" t="s">
        <v>163</v>
      </c>
      <c r="H59" s="10" t="s">
        <v>185</v>
      </c>
      <c r="I59" s="13">
        <v>49175.62</v>
      </c>
      <c r="J59" s="13">
        <v>4106.4400000000023</v>
      </c>
      <c r="K59" s="13">
        <v>2413.9186338000013</v>
      </c>
      <c r="L59" s="13">
        <v>2413.9186338000013</v>
      </c>
    </row>
    <row r="60" spans="1:12" x14ac:dyDescent="0.25">
      <c r="A60">
        <v>2813</v>
      </c>
      <c r="B60" t="s">
        <v>589</v>
      </c>
      <c r="C60" t="s">
        <v>590</v>
      </c>
      <c r="D60" s="4">
        <v>35569</v>
      </c>
      <c r="E60" t="s">
        <v>163</v>
      </c>
      <c r="F60" s="4">
        <v>35569</v>
      </c>
      <c r="G60" s="10" t="s">
        <v>163</v>
      </c>
      <c r="H60" s="10" t="s">
        <v>185</v>
      </c>
      <c r="I60" s="13">
        <v>54113.8</v>
      </c>
      <c r="J60" s="13">
        <v>8232.64</v>
      </c>
      <c r="K60" s="13">
        <v>4839.452932799999</v>
      </c>
      <c r="L60" s="13">
        <v>4839.452932799999</v>
      </c>
    </row>
    <row r="61" spans="1:12" x14ac:dyDescent="0.25">
      <c r="A61">
        <v>2816</v>
      </c>
      <c r="B61" t="s">
        <v>588</v>
      </c>
      <c r="C61" t="s">
        <v>32</v>
      </c>
      <c r="D61" s="4">
        <v>42709</v>
      </c>
      <c r="E61" t="s">
        <v>163</v>
      </c>
      <c r="F61" s="4">
        <v>42709</v>
      </c>
      <c r="G61" s="10" t="s">
        <v>163</v>
      </c>
      <c r="H61" s="10" t="s">
        <v>187</v>
      </c>
      <c r="I61" s="13">
        <v>63158.68</v>
      </c>
      <c r="J61" s="13">
        <v>12727</v>
      </c>
      <c r="K61" s="13">
        <v>9875.4551477999994</v>
      </c>
      <c r="L61" s="13">
        <v>7481.4054149999993</v>
      </c>
    </row>
    <row r="62" spans="1:12" x14ac:dyDescent="0.25">
      <c r="A62">
        <v>2820</v>
      </c>
      <c r="B62" t="s">
        <v>352</v>
      </c>
      <c r="C62" t="s">
        <v>353</v>
      </c>
      <c r="D62" s="4">
        <v>41841</v>
      </c>
      <c r="E62" t="s">
        <v>188</v>
      </c>
      <c r="F62" s="4">
        <v>41841</v>
      </c>
      <c r="G62" s="10" t="s">
        <v>188</v>
      </c>
      <c r="H62" s="10" t="s">
        <v>189</v>
      </c>
      <c r="I62" s="13">
        <v>56025.58</v>
      </c>
      <c r="J62" s="13">
        <v>1924.7799999999988</v>
      </c>
    </row>
    <row r="63" spans="1:12" x14ac:dyDescent="0.25">
      <c r="A63">
        <v>2825</v>
      </c>
      <c r="B63" t="s">
        <v>499</v>
      </c>
      <c r="C63" t="s">
        <v>500</v>
      </c>
      <c r="D63" s="4">
        <v>40994</v>
      </c>
      <c r="E63" t="s">
        <v>188</v>
      </c>
      <c r="F63" s="4">
        <v>40994</v>
      </c>
      <c r="G63" s="10" t="s">
        <v>188</v>
      </c>
      <c r="H63" s="10" t="s">
        <v>192</v>
      </c>
      <c r="I63" s="13">
        <v>43131.14</v>
      </c>
      <c r="J63" s="13">
        <v>8328.5800000000017</v>
      </c>
    </row>
    <row r="64" spans="1:12" x14ac:dyDescent="0.25">
      <c r="A64">
        <v>2826</v>
      </c>
      <c r="B64" t="s">
        <v>653</v>
      </c>
      <c r="C64" t="s">
        <v>654</v>
      </c>
      <c r="D64" s="4">
        <v>42215</v>
      </c>
      <c r="E64" t="s">
        <v>188</v>
      </c>
      <c r="F64" s="4">
        <v>42215</v>
      </c>
      <c r="G64" s="10" t="s">
        <v>188</v>
      </c>
      <c r="H64" s="10" t="s">
        <v>665</v>
      </c>
      <c r="I64" s="13">
        <v>43189.9</v>
      </c>
      <c r="J64" s="13">
        <v>5800.0800000000017</v>
      </c>
    </row>
    <row r="65" spans="1:10" x14ac:dyDescent="0.25">
      <c r="A65">
        <v>2830</v>
      </c>
      <c r="B65" t="s">
        <v>509</v>
      </c>
      <c r="C65" t="s">
        <v>434</v>
      </c>
      <c r="D65" s="4">
        <v>37158</v>
      </c>
      <c r="E65" t="s">
        <v>188</v>
      </c>
      <c r="F65" s="4">
        <v>37158</v>
      </c>
      <c r="G65" s="10" t="s">
        <v>188</v>
      </c>
      <c r="H65" s="10" t="s">
        <v>192</v>
      </c>
      <c r="I65" s="13">
        <v>43760.08</v>
      </c>
      <c r="J65" s="13">
        <v>3877.6399999999994</v>
      </c>
    </row>
    <row r="66" spans="1:10" x14ac:dyDescent="0.25">
      <c r="A66">
        <v>2838</v>
      </c>
      <c r="B66" t="s">
        <v>489</v>
      </c>
      <c r="C66" t="s">
        <v>75</v>
      </c>
      <c r="D66" s="4">
        <v>42598</v>
      </c>
      <c r="E66" t="s">
        <v>188</v>
      </c>
      <c r="F66" s="4">
        <v>42598</v>
      </c>
      <c r="G66" s="10" t="s">
        <v>188</v>
      </c>
      <c r="H66" s="10" t="s">
        <v>192</v>
      </c>
      <c r="I66" s="13">
        <v>38835.94</v>
      </c>
      <c r="J66" s="13">
        <v>3226.3400000000038</v>
      </c>
    </row>
    <row r="67" spans="1:10" x14ac:dyDescent="0.25">
      <c r="A67">
        <v>2921</v>
      </c>
      <c r="B67" t="s">
        <v>602</v>
      </c>
      <c r="C67" t="s">
        <v>82</v>
      </c>
      <c r="D67" s="4">
        <v>35261</v>
      </c>
      <c r="E67" t="s">
        <v>167</v>
      </c>
      <c r="F67" s="4">
        <v>35261</v>
      </c>
      <c r="G67" s="10" t="s">
        <v>167</v>
      </c>
      <c r="H67" s="10" t="s">
        <v>193</v>
      </c>
      <c r="I67" s="13">
        <v>67596.36</v>
      </c>
      <c r="J67" s="13">
        <v>4963.6600000000035</v>
      </c>
    </row>
    <row r="68" spans="1:10" x14ac:dyDescent="0.25">
      <c r="A68">
        <v>3015</v>
      </c>
      <c r="B68" t="s">
        <v>331</v>
      </c>
      <c r="C68" t="s">
        <v>22</v>
      </c>
      <c r="D68" s="4">
        <v>43102</v>
      </c>
      <c r="E68" t="s">
        <v>122</v>
      </c>
      <c r="F68" s="4">
        <v>43102</v>
      </c>
      <c r="G68" s="10" t="s">
        <v>122</v>
      </c>
      <c r="H68" s="10" t="s">
        <v>194</v>
      </c>
      <c r="I68" s="13">
        <v>66692.34</v>
      </c>
      <c r="J68" s="13">
        <v>4267.8999999999942</v>
      </c>
    </row>
    <row r="69" spans="1:10" x14ac:dyDescent="0.25">
      <c r="A69">
        <v>3109</v>
      </c>
      <c r="B69" t="s">
        <v>522</v>
      </c>
      <c r="C69" t="s">
        <v>523</v>
      </c>
      <c r="D69" s="4">
        <v>39756</v>
      </c>
      <c r="E69" t="s">
        <v>138</v>
      </c>
      <c r="F69" s="4">
        <v>39756</v>
      </c>
      <c r="G69" s="10" t="s">
        <v>138</v>
      </c>
      <c r="H69" s="10" t="s">
        <v>197</v>
      </c>
      <c r="I69" s="13">
        <v>61124.700000000004</v>
      </c>
      <c r="J69" s="13">
        <v>8512.9200000000055</v>
      </c>
    </row>
    <row r="70" spans="1:10" x14ac:dyDescent="0.25">
      <c r="A70">
        <v>3110</v>
      </c>
      <c r="B70" t="s">
        <v>484</v>
      </c>
      <c r="C70" t="s">
        <v>359</v>
      </c>
      <c r="D70" s="4">
        <v>39394</v>
      </c>
      <c r="E70" t="s">
        <v>138</v>
      </c>
      <c r="F70" s="4">
        <v>39394</v>
      </c>
      <c r="G70" s="10" t="s">
        <v>138</v>
      </c>
      <c r="H70" s="10" t="s">
        <v>258</v>
      </c>
      <c r="I70" s="13">
        <v>42673.54</v>
      </c>
      <c r="J70" s="13">
        <v>5974.5400000000009</v>
      </c>
    </row>
    <row r="71" spans="1:10" x14ac:dyDescent="0.25">
      <c r="A71">
        <v>3120</v>
      </c>
      <c r="B71" t="s">
        <v>502</v>
      </c>
      <c r="C71" t="s">
        <v>503</v>
      </c>
      <c r="D71" s="4">
        <v>43066</v>
      </c>
      <c r="E71" t="s">
        <v>138</v>
      </c>
      <c r="F71" s="4">
        <v>43066</v>
      </c>
      <c r="G71" s="10" t="s">
        <v>138</v>
      </c>
      <c r="H71" s="10" t="s">
        <v>199</v>
      </c>
      <c r="I71" s="13">
        <v>30624.100000000002</v>
      </c>
      <c r="J71" s="13">
        <v>1842.1000000000022</v>
      </c>
    </row>
    <row r="72" spans="1:10" x14ac:dyDescent="0.25">
      <c r="A72">
        <v>3134</v>
      </c>
      <c r="B72" t="s">
        <v>639</v>
      </c>
      <c r="C72" t="s">
        <v>466</v>
      </c>
      <c r="D72" s="4">
        <v>35198</v>
      </c>
      <c r="E72" t="s">
        <v>138</v>
      </c>
      <c r="F72" s="4">
        <v>35198</v>
      </c>
      <c r="G72" s="10" t="s">
        <v>138</v>
      </c>
      <c r="H72" s="10" t="s">
        <v>734</v>
      </c>
      <c r="I72" s="13">
        <v>52497.64</v>
      </c>
      <c r="J72" s="13">
        <v>12698.14</v>
      </c>
    </row>
    <row r="73" spans="1:10" x14ac:dyDescent="0.25">
      <c r="A73">
        <v>3216</v>
      </c>
      <c r="B73" t="s">
        <v>513</v>
      </c>
      <c r="C73" t="s">
        <v>38</v>
      </c>
      <c r="D73" s="4">
        <v>41880</v>
      </c>
      <c r="E73" t="s">
        <v>145</v>
      </c>
      <c r="F73" s="4">
        <v>41880</v>
      </c>
      <c r="G73" s="10" t="s">
        <v>145</v>
      </c>
      <c r="H73" s="10" t="s">
        <v>201</v>
      </c>
      <c r="I73" s="13">
        <v>46423</v>
      </c>
      <c r="J73" s="13">
        <v>1078.2200000000012</v>
      </c>
    </row>
    <row r="74" spans="1:10" x14ac:dyDescent="0.25">
      <c r="A74">
        <v>3218</v>
      </c>
      <c r="B74" t="s">
        <v>595</v>
      </c>
      <c r="C74" t="s">
        <v>596</v>
      </c>
      <c r="D74" s="4">
        <v>42401</v>
      </c>
      <c r="E74" t="s">
        <v>145</v>
      </c>
      <c r="F74" s="4">
        <v>42401</v>
      </c>
      <c r="G74" s="10" t="s">
        <v>145</v>
      </c>
      <c r="H74" s="10" t="s">
        <v>202</v>
      </c>
      <c r="I74" s="13">
        <v>51659.4</v>
      </c>
      <c r="J74" s="13">
        <v>7044.4400000000023</v>
      </c>
    </row>
    <row r="75" spans="1:10" x14ac:dyDescent="0.25">
      <c r="A75">
        <v>3220</v>
      </c>
      <c r="B75" t="s">
        <v>643</v>
      </c>
      <c r="C75" t="s">
        <v>57</v>
      </c>
      <c r="D75" s="4">
        <v>39084</v>
      </c>
      <c r="E75" t="s">
        <v>145</v>
      </c>
      <c r="F75" s="4">
        <v>39084</v>
      </c>
      <c r="G75" s="10" t="s">
        <v>145</v>
      </c>
      <c r="H75" s="10" t="s">
        <v>203</v>
      </c>
      <c r="I75" s="13">
        <v>68080.479999999996</v>
      </c>
      <c r="J75" s="13">
        <v>6138.5999999999985</v>
      </c>
    </row>
    <row r="76" spans="1:10" x14ac:dyDescent="0.25">
      <c r="A76">
        <v>3313</v>
      </c>
      <c r="B76" t="s">
        <v>313</v>
      </c>
      <c r="C76" t="s">
        <v>65</v>
      </c>
      <c r="D76" s="4">
        <v>36528</v>
      </c>
      <c r="E76" t="s">
        <v>204</v>
      </c>
      <c r="F76" s="4">
        <v>36528</v>
      </c>
      <c r="G76" s="10" t="s">
        <v>204</v>
      </c>
      <c r="H76" s="10" t="s">
        <v>205</v>
      </c>
      <c r="I76" s="13">
        <v>82603.3</v>
      </c>
      <c r="J76" s="13">
        <v>8556.6000000000058</v>
      </c>
    </row>
    <row r="77" spans="1:10" x14ac:dyDescent="0.25">
      <c r="A77">
        <v>3412</v>
      </c>
      <c r="B77" t="s">
        <v>496</v>
      </c>
      <c r="C77" t="s">
        <v>69</v>
      </c>
      <c r="D77" s="4">
        <v>42451</v>
      </c>
      <c r="E77" t="s">
        <v>133</v>
      </c>
      <c r="F77" s="4">
        <v>42451</v>
      </c>
      <c r="G77" s="10" t="s">
        <v>133</v>
      </c>
      <c r="H77" s="10" t="s">
        <v>206</v>
      </c>
      <c r="I77" s="13">
        <v>50205.22</v>
      </c>
      <c r="J77" s="13">
        <v>7482.0200000000041</v>
      </c>
    </row>
    <row r="78" spans="1:10" x14ac:dyDescent="0.25">
      <c r="A78">
        <v>3420</v>
      </c>
      <c r="B78" t="s">
        <v>452</v>
      </c>
      <c r="C78" t="s">
        <v>94</v>
      </c>
      <c r="D78" s="4">
        <v>35324</v>
      </c>
      <c r="E78" t="s">
        <v>133</v>
      </c>
      <c r="F78" s="4">
        <v>35324</v>
      </c>
      <c r="G78" s="10" t="s">
        <v>133</v>
      </c>
      <c r="H78" s="10" t="s">
        <v>206</v>
      </c>
      <c r="I78" s="13">
        <v>68050.06</v>
      </c>
      <c r="J78" s="13">
        <v>12202.059999999998</v>
      </c>
    </row>
    <row r="79" spans="1:10" x14ac:dyDescent="0.25">
      <c r="A79">
        <v>3422</v>
      </c>
      <c r="B79" t="s">
        <v>519</v>
      </c>
      <c r="C79" t="s">
        <v>101</v>
      </c>
      <c r="D79" s="4">
        <v>43297</v>
      </c>
      <c r="E79" t="s">
        <v>133</v>
      </c>
      <c r="F79" s="4">
        <v>43297</v>
      </c>
      <c r="G79" s="10" t="s">
        <v>133</v>
      </c>
      <c r="H79" s="10" t="s">
        <v>206</v>
      </c>
      <c r="I79" s="13">
        <v>43201.599999999999</v>
      </c>
      <c r="J79" s="13">
        <v>2974.4000000000015</v>
      </c>
    </row>
    <row r="80" spans="1:10" x14ac:dyDescent="0.25">
      <c r="A80">
        <v>3423</v>
      </c>
      <c r="B80" t="s">
        <v>561</v>
      </c>
      <c r="C80" t="s">
        <v>24</v>
      </c>
      <c r="D80" s="4">
        <v>43332</v>
      </c>
      <c r="E80" t="s">
        <v>133</v>
      </c>
      <c r="F80" s="4">
        <v>43332</v>
      </c>
      <c r="G80" s="10" t="s">
        <v>133</v>
      </c>
      <c r="H80" s="10" t="s">
        <v>206</v>
      </c>
      <c r="I80" s="13">
        <v>45786</v>
      </c>
      <c r="J80" s="13">
        <v>1773.1999999999971</v>
      </c>
    </row>
    <row r="81" spans="1:10" x14ac:dyDescent="0.25">
      <c r="A81">
        <v>3612</v>
      </c>
      <c r="B81" s="10" t="s">
        <v>51</v>
      </c>
      <c r="C81" t="s">
        <v>41</v>
      </c>
      <c r="D81" s="4">
        <v>36776</v>
      </c>
      <c r="E81" t="s">
        <v>207</v>
      </c>
      <c r="F81" s="4">
        <v>36776</v>
      </c>
      <c r="G81" s="10" t="s">
        <v>207</v>
      </c>
      <c r="H81" s="10" t="s">
        <v>208</v>
      </c>
      <c r="I81" s="13">
        <v>73246.680000000008</v>
      </c>
      <c r="J81" s="13">
        <v>10112.960000000006</v>
      </c>
    </row>
    <row r="82" spans="1:10" x14ac:dyDescent="0.25">
      <c r="A82">
        <v>3710</v>
      </c>
      <c r="B82" t="s">
        <v>336</v>
      </c>
      <c r="C82" t="s">
        <v>62</v>
      </c>
      <c r="D82" s="4">
        <v>37127</v>
      </c>
      <c r="E82" t="s">
        <v>122</v>
      </c>
      <c r="F82" s="4">
        <v>37127</v>
      </c>
      <c r="G82" s="10" t="s">
        <v>122</v>
      </c>
      <c r="H82" s="10" t="s">
        <v>209</v>
      </c>
      <c r="I82" s="13">
        <v>74672.52</v>
      </c>
      <c r="J82" s="13">
        <v>7660.3800000000047</v>
      </c>
    </row>
    <row r="83" spans="1:10" x14ac:dyDescent="0.25">
      <c r="A83">
        <v>3712</v>
      </c>
      <c r="B83" t="s">
        <v>378</v>
      </c>
      <c r="C83" t="s">
        <v>99</v>
      </c>
      <c r="D83" s="4">
        <v>42844</v>
      </c>
      <c r="E83" t="s">
        <v>122</v>
      </c>
      <c r="F83" s="4">
        <v>42844</v>
      </c>
      <c r="G83" s="10" t="s">
        <v>122</v>
      </c>
      <c r="H83" s="10" t="s">
        <v>211</v>
      </c>
      <c r="I83" s="13">
        <v>55307.72</v>
      </c>
      <c r="J83" s="13">
        <v>7844.7200000000012</v>
      </c>
    </row>
    <row r="84" spans="1:10" x14ac:dyDescent="0.25">
      <c r="A84">
        <v>3714</v>
      </c>
      <c r="B84" t="s">
        <v>428</v>
      </c>
      <c r="C84" t="s">
        <v>312</v>
      </c>
      <c r="D84" s="4">
        <v>34064</v>
      </c>
      <c r="E84" t="s">
        <v>122</v>
      </c>
      <c r="F84" s="4">
        <v>34064</v>
      </c>
      <c r="G84" s="10" t="s">
        <v>122</v>
      </c>
      <c r="H84" s="10" t="s">
        <v>212</v>
      </c>
      <c r="I84" s="13">
        <v>64692.68</v>
      </c>
      <c r="J84" s="13">
        <v>5354.18</v>
      </c>
    </row>
    <row r="85" spans="1:10" x14ac:dyDescent="0.25">
      <c r="A85">
        <v>3715</v>
      </c>
      <c r="B85" s="10" t="s">
        <v>347</v>
      </c>
      <c r="C85" t="s">
        <v>348</v>
      </c>
      <c r="D85" s="4">
        <v>37081</v>
      </c>
      <c r="E85" t="s">
        <v>122</v>
      </c>
      <c r="F85" s="4">
        <v>37081</v>
      </c>
      <c r="G85" s="10" t="s">
        <v>122</v>
      </c>
      <c r="H85" s="10" t="s">
        <v>212</v>
      </c>
      <c r="I85" s="13">
        <v>57899.66</v>
      </c>
      <c r="J85" s="13">
        <v>1486.1600000000035</v>
      </c>
    </row>
    <row r="86" spans="1:10" x14ac:dyDescent="0.25">
      <c r="A86">
        <v>3720</v>
      </c>
      <c r="B86" t="s">
        <v>418</v>
      </c>
      <c r="C86" t="s">
        <v>419</v>
      </c>
      <c r="D86" s="4">
        <v>39506</v>
      </c>
      <c r="E86" t="s">
        <v>122</v>
      </c>
      <c r="F86" s="4">
        <v>39506</v>
      </c>
      <c r="G86" s="10" t="s">
        <v>122</v>
      </c>
      <c r="H86" s="10" t="s">
        <v>211</v>
      </c>
      <c r="I86" s="13">
        <v>51312.3</v>
      </c>
      <c r="J86" s="13">
        <v>5838.3000000000029</v>
      </c>
    </row>
    <row r="87" spans="1:10" x14ac:dyDescent="0.25">
      <c r="A87">
        <v>3810</v>
      </c>
      <c r="B87" t="s">
        <v>556</v>
      </c>
      <c r="C87" t="s">
        <v>557</v>
      </c>
      <c r="D87" s="62">
        <v>36570</v>
      </c>
      <c r="E87" t="s">
        <v>151</v>
      </c>
      <c r="F87" s="4">
        <v>36570</v>
      </c>
      <c r="G87" s="10" t="s">
        <v>151</v>
      </c>
      <c r="H87" s="10" t="s">
        <v>724</v>
      </c>
      <c r="I87" s="13">
        <v>68476.72</v>
      </c>
      <c r="J87" s="13">
        <v>21195.72</v>
      </c>
    </row>
    <row r="88" spans="1:10" x14ac:dyDescent="0.25">
      <c r="A88">
        <v>4010</v>
      </c>
      <c r="B88" t="s">
        <v>422</v>
      </c>
      <c r="C88" t="s">
        <v>423</v>
      </c>
      <c r="D88" s="4">
        <v>33735</v>
      </c>
      <c r="E88" t="s">
        <v>149</v>
      </c>
      <c r="F88" s="4">
        <v>33735</v>
      </c>
      <c r="G88" s="10" t="s">
        <v>149</v>
      </c>
      <c r="H88" s="10" t="s">
        <v>214</v>
      </c>
      <c r="I88" s="13">
        <v>83484.960000000006</v>
      </c>
      <c r="J88" s="60">
        <v>13737.100000000006</v>
      </c>
    </row>
    <row r="89" spans="1:10" x14ac:dyDescent="0.25">
      <c r="A89">
        <v>4050</v>
      </c>
      <c r="B89" t="s">
        <v>428</v>
      </c>
      <c r="C89" t="s">
        <v>429</v>
      </c>
      <c r="D89" s="4">
        <v>33672</v>
      </c>
      <c r="E89" t="s">
        <v>215</v>
      </c>
      <c r="F89" s="4">
        <v>33672</v>
      </c>
      <c r="G89" s="10" t="s">
        <v>215</v>
      </c>
      <c r="H89" s="10" t="s">
        <v>216</v>
      </c>
      <c r="I89" s="13">
        <v>70683.08</v>
      </c>
      <c r="J89" s="60">
        <v>12526.279999999999</v>
      </c>
    </row>
    <row r="90" spans="1:10" x14ac:dyDescent="0.25">
      <c r="A90">
        <v>4110</v>
      </c>
      <c r="B90" t="s">
        <v>573</v>
      </c>
      <c r="C90" t="s">
        <v>574</v>
      </c>
      <c r="D90" s="4">
        <v>36497</v>
      </c>
      <c r="E90" t="s">
        <v>149</v>
      </c>
      <c r="F90" s="4">
        <v>36497</v>
      </c>
      <c r="G90" s="10" t="s">
        <v>149</v>
      </c>
      <c r="H90" s="10" t="s">
        <v>217</v>
      </c>
      <c r="I90" s="13">
        <v>75708.62</v>
      </c>
      <c r="J90" s="60">
        <v>19192.159999999996</v>
      </c>
    </row>
    <row r="91" spans="1:10" x14ac:dyDescent="0.25">
      <c r="A91">
        <v>4111</v>
      </c>
      <c r="B91" t="s">
        <v>369</v>
      </c>
      <c r="C91" t="s">
        <v>370</v>
      </c>
      <c r="D91" s="4">
        <v>33780</v>
      </c>
      <c r="E91" t="s">
        <v>149</v>
      </c>
      <c r="F91" s="4">
        <v>33780</v>
      </c>
      <c r="G91" s="10" t="s">
        <v>149</v>
      </c>
      <c r="H91" s="10" t="s">
        <v>218</v>
      </c>
      <c r="I91" s="13">
        <v>79378</v>
      </c>
      <c r="J91" s="60">
        <v>14724.161919999999</v>
      </c>
    </row>
    <row r="92" spans="1:10" x14ac:dyDescent="0.25">
      <c r="A92">
        <v>4116</v>
      </c>
      <c r="B92" t="s">
        <v>573</v>
      </c>
      <c r="C92" t="s">
        <v>575</v>
      </c>
      <c r="D92" s="4">
        <v>39930</v>
      </c>
      <c r="E92" t="s">
        <v>149</v>
      </c>
      <c r="F92" s="4">
        <v>39930</v>
      </c>
      <c r="G92" s="10" t="s">
        <v>149</v>
      </c>
      <c r="H92" s="10" t="s">
        <v>219</v>
      </c>
      <c r="I92" s="13">
        <v>57646.94</v>
      </c>
      <c r="J92" s="60">
        <v>10079.420000000006</v>
      </c>
    </row>
    <row r="93" spans="1:10" x14ac:dyDescent="0.25">
      <c r="A93">
        <v>4117</v>
      </c>
      <c r="B93" t="s">
        <v>379</v>
      </c>
      <c r="C93" t="s">
        <v>62</v>
      </c>
      <c r="D93" s="4">
        <v>39538</v>
      </c>
      <c r="E93" t="s">
        <v>149</v>
      </c>
      <c r="F93" s="4">
        <v>39538</v>
      </c>
      <c r="G93" s="10" t="s">
        <v>149</v>
      </c>
      <c r="H93" s="10" t="s">
        <v>219</v>
      </c>
      <c r="I93" s="13">
        <v>68832.66</v>
      </c>
      <c r="J93" s="60">
        <v>15398.501040000003</v>
      </c>
    </row>
    <row r="94" spans="1:10" x14ac:dyDescent="0.25">
      <c r="A94">
        <v>4118</v>
      </c>
      <c r="B94" t="s">
        <v>549</v>
      </c>
      <c r="C94" t="s">
        <v>110</v>
      </c>
      <c r="D94" s="4">
        <v>38395</v>
      </c>
      <c r="E94" t="s">
        <v>149</v>
      </c>
      <c r="F94" s="4">
        <v>38395</v>
      </c>
      <c r="G94" s="10" t="s">
        <v>149</v>
      </c>
      <c r="H94" s="10" t="s">
        <v>219</v>
      </c>
      <c r="I94" s="13">
        <v>65577.2</v>
      </c>
      <c r="J94" s="60">
        <v>13772.719999999994</v>
      </c>
    </row>
    <row r="95" spans="1:10" x14ac:dyDescent="0.25">
      <c r="A95">
        <v>4120</v>
      </c>
      <c r="B95" t="s">
        <v>396</v>
      </c>
      <c r="C95" t="s">
        <v>96</v>
      </c>
      <c r="D95" s="4">
        <v>35117</v>
      </c>
      <c r="E95" t="s">
        <v>149</v>
      </c>
      <c r="F95" s="4">
        <v>35117</v>
      </c>
      <c r="G95" s="10" t="s">
        <v>149</v>
      </c>
      <c r="H95" s="10" t="s">
        <v>219</v>
      </c>
      <c r="I95" s="13">
        <v>70391.100000000006</v>
      </c>
      <c r="J95" s="60">
        <v>15310.48896000001</v>
      </c>
    </row>
    <row r="96" spans="1:10" x14ac:dyDescent="0.25">
      <c r="A96">
        <v>4122</v>
      </c>
      <c r="B96" t="s">
        <v>556</v>
      </c>
      <c r="C96" t="s">
        <v>24</v>
      </c>
      <c r="D96" s="4">
        <v>37683</v>
      </c>
      <c r="E96" t="s">
        <v>149</v>
      </c>
      <c r="F96" s="4">
        <v>37683</v>
      </c>
      <c r="G96" s="10" t="s">
        <v>149</v>
      </c>
      <c r="H96" s="10" t="s">
        <v>220</v>
      </c>
      <c r="I96" s="13">
        <v>64249.9</v>
      </c>
      <c r="J96" s="60">
        <v>15328.300000000003</v>
      </c>
    </row>
    <row r="97" spans="1:10" x14ac:dyDescent="0.25">
      <c r="A97">
        <v>4124</v>
      </c>
      <c r="B97" t="s">
        <v>502</v>
      </c>
      <c r="C97" t="s">
        <v>504</v>
      </c>
      <c r="D97" s="4">
        <v>36721</v>
      </c>
      <c r="E97" t="s">
        <v>221</v>
      </c>
      <c r="F97" s="4">
        <v>36721</v>
      </c>
      <c r="G97" s="10" t="s">
        <v>221</v>
      </c>
      <c r="H97" s="10" t="s">
        <v>222</v>
      </c>
      <c r="I97" s="13">
        <v>64210.9</v>
      </c>
      <c r="J97" s="60">
        <v>11838.580000000002</v>
      </c>
    </row>
    <row r="98" spans="1:10" x14ac:dyDescent="0.25">
      <c r="A98">
        <v>4210</v>
      </c>
      <c r="B98" t="s">
        <v>354</v>
      </c>
      <c r="C98" t="s">
        <v>355</v>
      </c>
      <c r="D98" s="4">
        <v>42877</v>
      </c>
      <c r="E98" t="s">
        <v>149</v>
      </c>
      <c r="F98" s="4">
        <v>42877</v>
      </c>
      <c r="G98" s="10" t="s">
        <v>149</v>
      </c>
      <c r="H98" s="10" t="s">
        <v>223</v>
      </c>
      <c r="I98" s="13">
        <v>40799.980000000003</v>
      </c>
      <c r="J98" s="60">
        <v>3497.260000000002</v>
      </c>
    </row>
    <row r="99" spans="1:10" x14ac:dyDescent="0.25">
      <c r="A99">
        <v>4212</v>
      </c>
      <c r="B99" t="s">
        <v>477</v>
      </c>
      <c r="C99" t="s">
        <v>28</v>
      </c>
      <c r="D99" s="4">
        <v>42800</v>
      </c>
      <c r="E99" t="s">
        <v>149</v>
      </c>
      <c r="F99" s="4">
        <v>42800</v>
      </c>
      <c r="G99" s="10" t="s">
        <v>149</v>
      </c>
      <c r="H99" s="10" t="s">
        <v>223</v>
      </c>
      <c r="I99" s="13">
        <v>41312.700000000004</v>
      </c>
      <c r="J99" s="60">
        <v>4009.9800000000032</v>
      </c>
    </row>
    <row r="100" spans="1:10" x14ac:dyDescent="0.25">
      <c r="A100">
        <v>4214</v>
      </c>
      <c r="B100" t="s">
        <v>315</v>
      </c>
      <c r="C100" t="s">
        <v>20</v>
      </c>
      <c r="D100" s="4">
        <v>40931</v>
      </c>
      <c r="E100" t="s">
        <v>149</v>
      </c>
      <c r="F100" s="4">
        <v>40931</v>
      </c>
      <c r="G100" s="10" t="s">
        <v>149</v>
      </c>
      <c r="H100" s="10" t="s">
        <v>224</v>
      </c>
      <c r="I100" s="13">
        <v>52074.880000000005</v>
      </c>
      <c r="J100" s="60">
        <v>8547.760000000002</v>
      </c>
    </row>
    <row r="101" spans="1:10" x14ac:dyDescent="0.25">
      <c r="A101">
        <v>4218</v>
      </c>
      <c r="B101" t="s">
        <v>310</v>
      </c>
      <c r="C101" t="s">
        <v>311</v>
      </c>
      <c r="D101" s="4">
        <v>42884</v>
      </c>
      <c r="E101" t="s">
        <v>149</v>
      </c>
      <c r="F101" s="4">
        <v>42884</v>
      </c>
      <c r="G101" s="10" t="s">
        <v>149</v>
      </c>
      <c r="H101" s="10" t="s">
        <v>223</v>
      </c>
      <c r="I101" s="13">
        <v>43670.9</v>
      </c>
      <c r="J101" s="60">
        <v>6368.18</v>
      </c>
    </row>
    <row r="102" spans="1:10" x14ac:dyDescent="0.25">
      <c r="A102">
        <v>4220</v>
      </c>
      <c r="B102" t="s">
        <v>307</v>
      </c>
      <c r="C102" t="s">
        <v>309</v>
      </c>
      <c r="D102" s="4">
        <v>40595</v>
      </c>
      <c r="E102" t="s">
        <v>149</v>
      </c>
      <c r="F102" s="4">
        <v>40595</v>
      </c>
      <c r="G102" s="10" t="s">
        <v>149</v>
      </c>
      <c r="H102" s="10" t="s">
        <v>224</v>
      </c>
      <c r="I102" s="13">
        <v>52443.560000000005</v>
      </c>
      <c r="J102" s="60">
        <v>9659.0000000000073</v>
      </c>
    </row>
    <row r="103" spans="1:10" x14ac:dyDescent="0.25">
      <c r="A103">
        <v>4222</v>
      </c>
      <c r="B103" t="s">
        <v>647</v>
      </c>
      <c r="C103" t="s">
        <v>648</v>
      </c>
      <c r="D103" s="4">
        <v>40798</v>
      </c>
      <c r="E103" t="s">
        <v>149</v>
      </c>
      <c r="F103" s="4">
        <v>40798</v>
      </c>
      <c r="G103" s="10" t="s">
        <v>149</v>
      </c>
      <c r="H103" s="10" t="s">
        <v>224</v>
      </c>
      <c r="I103" s="13">
        <v>55462.420000000006</v>
      </c>
      <c r="J103" s="60">
        <v>10493.860000000008</v>
      </c>
    </row>
    <row r="104" spans="1:10" x14ac:dyDescent="0.25">
      <c r="A104">
        <v>4226</v>
      </c>
      <c r="B104" t="s">
        <v>406</v>
      </c>
      <c r="C104" t="s">
        <v>407</v>
      </c>
      <c r="D104" s="4">
        <v>43444</v>
      </c>
      <c r="E104" t="s">
        <v>149</v>
      </c>
      <c r="F104" s="4">
        <v>43444</v>
      </c>
      <c r="G104" s="10" t="s">
        <v>149</v>
      </c>
      <c r="H104" s="10" t="s">
        <v>223</v>
      </c>
      <c r="I104" s="13">
        <v>39679.64</v>
      </c>
      <c r="J104" s="60">
        <v>3163.1599999999962</v>
      </c>
    </row>
    <row r="105" spans="1:10" x14ac:dyDescent="0.25">
      <c r="A105">
        <v>4227</v>
      </c>
      <c r="B105" t="s">
        <v>510</v>
      </c>
      <c r="C105" t="s">
        <v>511</v>
      </c>
      <c r="D105" s="4">
        <v>43262</v>
      </c>
      <c r="E105" t="s">
        <v>149</v>
      </c>
      <c r="F105" s="4">
        <v>43262</v>
      </c>
      <c r="G105" s="10" t="s">
        <v>149</v>
      </c>
      <c r="H105" s="10" t="s">
        <v>223</v>
      </c>
      <c r="I105" s="13">
        <v>42924.18</v>
      </c>
      <c r="J105" s="60">
        <v>6407.6999999999971</v>
      </c>
    </row>
    <row r="106" spans="1:10" x14ac:dyDescent="0.25">
      <c r="A106">
        <v>4228</v>
      </c>
      <c r="B106" t="s">
        <v>81</v>
      </c>
      <c r="C106" t="s">
        <v>458</v>
      </c>
      <c r="D106" s="4">
        <v>42482</v>
      </c>
      <c r="E106" t="s">
        <v>149</v>
      </c>
      <c r="F106" s="4">
        <v>42482</v>
      </c>
      <c r="G106" s="10" t="s">
        <v>149</v>
      </c>
      <c r="H106" s="10" t="s">
        <v>223</v>
      </c>
      <c r="I106" s="13">
        <v>44825.82</v>
      </c>
      <c r="J106" s="60">
        <v>6910.9499999999971</v>
      </c>
    </row>
    <row r="107" spans="1:10" x14ac:dyDescent="0.25">
      <c r="A107">
        <v>4236</v>
      </c>
      <c r="B107" t="s">
        <v>391</v>
      </c>
      <c r="C107" t="s">
        <v>392</v>
      </c>
      <c r="D107" s="4">
        <v>39743</v>
      </c>
      <c r="E107" t="s">
        <v>225</v>
      </c>
      <c r="F107" s="4">
        <v>39743</v>
      </c>
      <c r="G107" s="10" t="s">
        <v>225</v>
      </c>
      <c r="H107" s="10" t="s">
        <v>226</v>
      </c>
      <c r="I107" s="13">
        <v>61078.68</v>
      </c>
      <c r="J107" s="60">
        <v>18147.480000000003</v>
      </c>
    </row>
    <row r="108" spans="1:10" x14ac:dyDescent="0.25">
      <c r="A108">
        <v>4238</v>
      </c>
      <c r="B108" t="s">
        <v>360</v>
      </c>
      <c r="C108" t="s">
        <v>24</v>
      </c>
      <c r="D108" s="4">
        <v>41176</v>
      </c>
      <c r="E108" t="s">
        <v>225</v>
      </c>
      <c r="F108" s="4">
        <v>41176</v>
      </c>
      <c r="G108" s="10" t="s">
        <v>225</v>
      </c>
      <c r="H108" s="10" t="s">
        <v>227</v>
      </c>
      <c r="I108" s="13">
        <v>47782.54</v>
      </c>
      <c r="J108" s="60">
        <v>6182.5400000000009</v>
      </c>
    </row>
    <row r="109" spans="1:10" x14ac:dyDescent="0.25">
      <c r="A109">
        <v>4239</v>
      </c>
      <c r="B109" t="s">
        <v>404</v>
      </c>
      <c r="C109" t="s">
        <v>405</v>
      </c>
      <c r="D109" s="4">
        <v>39895</v>
      </c>
      <c r="E109" t="s">
        <v>225</v>
      </c>
      <c r="F109" s="4">
        <v>39895</v>
      </c>
      <c r="G109" s="10" t="s">
        <v>225</v>
      </c>
      <c r="H109" s="10" t="s">
        <v>230</v>
      </c>
      <c r="I109" s="13">
        <v>44468.58</v>
      </c>
      <c r="J109" s="60">
        <v>5926.18</v>
      </c>
    </row>
    <row r="110" spans="1:10" x14ac:dyDescent="0.25">
      <c r="A110">
        <v>4240</v>
      </c>
      <c r="B110" t="s">
        <v>620</v>
      </c>
      <c r="C110" t="s">
        <v>28</v>
      </c>
      <c r="D110" s="4">
        <v>43525</v>
      </c>
      <c r="E110" t="s">
        <v>225</v>
      </c>
      <c r="F110" s="4">
        <v>43525</v>
      </c>
      <c r="G110" s="10" t="s">
        <v>225</v>
      </c>
      <c r="H110" s="10" t="s">
        <v>670</v>
      </c>
      <c r="I110" s="13">
        <v>41072.200000000004</v>
      </c>
      <c r="J110" s="60">
        <v>6294.6000000000058</v>
      </c>
    </row>
    <row r="111" spans="1:10" x14ac:dyDescent="0.25">
      <c r="A111">
        <v>4241</v>
      </c>
      <c r="B111" t="s">
        <v>414</v>
      </c>
      <c r="C111" t="s">
        <v>399</v>
      </c>
      <c r="D111" s="4">
        <v>43537</v>
      </c>
      <c r="E111" t="s">
        <v>225</v>
      </c>
      <c r="F111" s="4">
        <v>43537</v>
      </c>
      <c r="G111" s="10" t="s">
        <v>225</v>
      </c>
      <c r="H111" s="10" t="s">
        <v>670</v>
      </c>
      <c r="I111" s="13">
        <v>37615.24</v>
      </c>
      <c r="J111" s="60">
        <v>2816.8399999999965</v>
      </c>
    </row>
    <row r="112" spans="1:10" x14ac:dyDescent="0.25">
      <c r="A112">
        <v>4246</v>
      </c>
      <c r="B112" t="s">
        <v>537</v>
      </c>
      <c r="C112" t="s">
        <v>538</v>
      </c>
      <c r="D112" s="4">
        <v>39895</v>
      </c>
      <c r="E112" t="s">
        <v>225</v>
      </c>
      <c r="F112" s="4">
        <v>39895</v>
      </c>
      <c r="G112" s="10" t="s">
        <v>225</v>
      </c>
      <c r="H112" s="10" t="s">
        <v>230</v>
      </c>
      <c r="I112" s="13">
        <v>44468.58</v>
      </c>
      <c r="J112" s="60">
        <v>8505.3800000000047</v>
      </c>
    </row>
    <row r="113" spans="1:10" x14ac:dyDescent="0.25">
      <c r="A113">
        <v>4261</v>
      </c>
      <c r="B113" t="s">
        <v>584</v>
      </c>
      <c r="C113" t="s">
        <v>28</v>
      </c>
      <c r="D113" s="4">
        <v>43476</v>
      </c>
      <c r="E113" t="s">
        <v>149</v>
      </c>
      <c r="F113" s="4">
        <v>43476</v>
      </c>
      <c r="G113" s="10" t="s">
        <v>149</v>
      </c>
      <c r="H113" s="10" t="s">
        <v>223</v>
      </c>
      <c r="I113" s="13">
        <v>45025.5</v>
      </c>
      <c r="J113" s="60">
        <v>7744.6200000000026</v>
      </c>
    </row>
    <row r="114" spans="1:10" x14ac:dyDescent="0.25">
      <c r="A114">
        <v>4263</v>
      </c>
      <c r="B114" t="s">
        <v>396</v>
      </c>
      <c r="C114" t="s">
        <v>397</v>
      </c>
      <c r="D114" s="4">
        <v>42996</v>
      </c>
      <c r="E114" t="s">
        <v>149</v>
      </c>
      <c r="F114" s="4">
        <v>42996</v>
      </c>
      <c r="G114" s="10" t="s">
        <v>149</v>
      </c>
      <c r="H114" s="10" t="s">
        <v>223</v>
      </c>
      <c r="I114" s="13">
        <v>44170.880000000005</v>
      </c>
      <c r="J114" s="60">
        <v>6868.1600000000035</v>
      </c>
    </row>
    <row r="115" spans="1:10" x14ac:dyDescent="0.25">
      <c r="A115">
        <v>4264</v>
      </c>
      <c r="B115" t="s">
        <v>619</v>
      </c>
      <c r="C115" t="s">
        <v>44</v>
      </c>
      <c r="D115" s="4">
        <v>42198</v>
      </c>
      <c r="E115" t="s">
        <v>149</v>
      </c>
      <c r="F115" s="4">
        <v>42198</v>
      </c>
      <c r="G115" s="10" t="s">
        <v>149</v>
      </c>
      <c r="H115" s="10" t="s">
        <v>223</v>
      </c>
      <c r="I115" s="13">
        <v>43223.44</v>
      </c>
      <c r="J115" s="60">
        <v>5309.2000000000044</v>
      </c>
    </row>
    <row r="116" spans="1:10" x14ac:dyDescent="0.25">
      <c r="A116">
        <v>4265</v>
      </c>
      <c r="B116" t="s">
        <v>442</v>
      </c>
      <c r="C116" t="s">
        <v>85</v>
      </c>
      <c r="D116" s="4">
        <v>40938</v>
      </c>
      <c r="E116" t="s">
        <v>149</v>
      </c>
      <c r="F116" s="4">
        <v>40938</v>
      </c>
      <c r="G116" s="10" t="s">
        <v>149</v>
      </c>
      <c r="H116" s="10" t="s">
        <v>223</v>
      </c>
      <c r="I116" s="13">
        <v>44631.340000000004</v>
      </c>
      <c r="J116" s="60">
        <v>6192.9400000000023</v>
      </c>
    </row>
    <row r="117" spans="1:10" x14ac:dyDescent="0.25">
      <c r="A117">
        <v>4267</v>
      </c>
      <c r="B117" t="s">
        <v>562</v>
      </c>
      <c r="C117" t="s">
        <v>90</v>
      </c>
      <c r="D117" s="4">
        <v>41386</v>
      </c>
      <c r="E117" t="s">
        <v>149</v>
      </c>
      <c r="F117" s="4">
        <v>41386</v>
      </c>
      <c r="G117" s="10" t="s">
        <v>149</v>
      </c>
      <c r="H117" s="10" t="s">
        <v>223</v>
      </c>
      <c r="I117" s="13">
        <v>44106.66</v>
      </c>
      <c r="J117" s="60">
        <v>5668.260000000002</v>
      </c>
    </row>
    <row r="118" spans="1:10" x14ac:dyDescent="0.25">
      <c r="A118">
        <v>4306</v>
      </c>
      <c r="B118" t="s">
        <v>628</v>
      </c>
      <c r="C118" t="s">
        <v>42</v>
      </c>
      <c r="D118" s="4">
        <v>37256</v>
      </c>
      <c r="E118" t="s">
        <v>231</v>
      </c>
      <c r="F118" s="4">
        <v>37256</v>
      </c>
      <c r="G118" s="10" t="s">
        <v>231</v>
      </c>
      <c r="H118" s="10" t="s">
        <v>232</v>
      </c>
      <c r="I118" s="13">
        <v>65326.82</v>
      </c>
      <c r="J118" s="60">
        <v>13742.82</v>
      </c>
    </row>
    <row r="119" spans="1:10" x14ac:dyDescent="0.25">
      <c r="A119">
        <v>4308</v>
      </c>
      <c r="B119" t="s">
        <v>381</v>
      </c>
      <c r="C119" t="s">
        <v>46</v>
      </c>
      <c r="D119" s="4">
        <v>39107</v>
      </c>
      <c r="E119" t="s">
        <v>231</v>
      </c>
      <c r="F119" s="4">
        <v>39107</v>
      </c>
      <c r="G119" s="10" t="s">
        <v>231</v>
      </c>
      <c r="H119" s="10" t="s">
        <v>118</v>
      </c>
      <c r="I119" s="13">
        <v>49454.6</v>
      </c>
      <c r="J119" s="60">
        <v>2654.5999999999985</v>
      </c>
    </row>
    <row r="120" spans="1:10" x14ac:dyDescent="0.25">
      <c r="A120">
        <v>4309</v>
      </c>
      <c r="B120" t="s">
        <v>613</v>
      </c>
      <c r="C120" t="s">
        <v>614</v>
      </c>
      <c r="D120" s="4">
        <v>39099</v>
      </c>
      <c r="E120" t="s">
        <v>149</v>
      </c>
      <c r="F120" s="4">
        <v>39099</v>
      </c>
      <c r="G120" s="10" t="s">
        <v>149</v>
      </c>
      <c r="H120" s="10" t="s">
        <v>224</v>
      </c>
      <c r="I120" s="13">
        <v>56036.5</v>
      </c>
      <c r="J120" s="60">
        <v>10521.940000000002</v>
      </c>
    </row>
    <row r="121" spans="1:10" x14ac:dyDescent="0.25">
      <c r="A121">
        <v>4310</v>
      </c>
      <c r="B121" t="s">
        <v>549</v>
      </c>
      <c r="C121" t="s">
        <v>550</v>
      </c>
      <c r="D121" s="4">
        <v>39916</v>
      </c>
      <c r="E121" t="s">
        <v>215</v>
      </c>
      <c r="F121" s="4">
        <v>39916</v>
      </c>
      <c r="G121" s="10" t="s">
        <v>215</v>
      </c>
      <c r="H121" s="10" t="s">
        <v>671</v>
      </c>
      <c r="I121" s="13">
        <v>49046.92</v>
      </c>
      <c r="J121" s="60">
        <v>5990.9199999999983</v>
      </c>
    </row>
    <row r="122" spans="1:10" x14ac:dyDescent="0.25">
      <c r="A122">
        <v>4311</v>
      </c>
      <c r="B122" t="s">
        <v>657</v>
      </c>
      <c r="C122" t="s">
        <v>658</v>
      </c>
      <c r="D122" s="4">
        <v>42394</v>
      </c>
      <c r="E122" t="s">
        <v>231</v>
      </c>
      <c r="F122" s="4">
        <v>42394</v>
      </c>
      <c r="G122" s="10" t="s">
        <v>231</v>
      </c>
      <c r="H122" s="10" t="s">
        <v>118</v>
      </c>
      <c r="I122" s="13">
        <v>39079.300000000003</v>
      </c>
      <c r="J122" s="60">
        <v>3448.9000000000015</v>
      </c>
    </row>
    <row r="123" spans="1:10" x14ac:dyDescent="0.25">
      <c r="A123">
        <v>4312</v>
      </c>
      <c r="B123" t="s">
        <v>390</v>
      </c>
      <c r="C123" t="s">
        <v>717</v>
      </c>
      <c r="D123" s="62">
        <v>41750</v>
      </c>
      <c r="E123" t="s">
        <v>215</v>
      </c>
      <c r="F123" s="4">
        <v>41750</v>
      </c>
      <c r="G123" s="10" t="s">
        <v>215</v>
      </c>
      <c r="H123" s="10" t="s">
        <v>671</v>
      </c>
      <c r="I123" s="13">
        <v>45051.76</v>
      </c>
      <c r="J123" s="60">
        <v>4803.760000000002</v>
      </c>
    </row>
    <row r="124" spans="1:10" x14ac:dyDescent="0.25">
      <c r="A124">
        <v>4313</v>
      </c>
      <c r="B124" t="s">
        <v>57</v>
      </c>
      <c r="C124" t="s">
        <v>47</v>
      </c>
      <c r="D124" s="4">
        <v>38894</v>
      </c>
      <c r="E124" t="s">
        <v>231</v>
      </c>
      <c r="F124" s="4">
        <v>38894</v>
      </c>
      <c r="G124" s="10" t="s">
        <v>231</v>
      </c>
      <c r="H124" s="10" t="s">
        <v>234</v>
      </c>
      <c r="I124" s="13">
        <v>56341.48</v>
      </c>
      <c r="J124" s="60">
        <v>11392.68</v>
      </c>
    </row>
    <row r="125" spans="1:10" x14ac:dyDescent="0.25">
      <c r="A125">
        <v>4314</v>
      </c>
      <c r="B125" t="s">
        <v>322</v>
      </c>
      <c r="C125" t="s">
        <v>21</v>
      </c>
      <c r="D125" s="4">
        <v>39332</v>
      </c>
      <c r="E125" t="s">
        <v>235</v>
      </c>
      <c r="F125" s="4">
        <v>39332</v>
      </c>
      <c r="G125" s="10" t="s">
        <v>235</v>
      </c>
      <c r="H125" s="10" t="s">
        <v>671</v>
      </c>
      <c r="I125" s="13">
        <v>51909.26</v>
      </c>
      <c r="J125" s="60">
        <v>8853.260000000002</v>
      </c>
    </row>
    <row r="126" spans="1:10" x14ac:dyDescent="0.25">
      <c r="A126">
        <v>4315</v>
      </c>
      <c r="B126" t="s">
        <v>549</v>
      </c>
      <c r="C126" t="s">
        <v>551</v>
      </c>
      <c r="D126" s="4">
        <v>43262</v>
      </c>
      <c r="E126" t="s">
        <v>231</v>
      </c>
      <c r="F126" s="4">
        <v>43262</v>
      </c>
      <c r="G126" s="10" t="s">
        <v>231</v>
      </c>
      <c r="H126" s="10" t="s">
        <v>118</v>
      </c>
      <c r="I126" s="13">
        <v>37464.700000000004</v>
      </c>
      <c r="J126" s="60">
        <v>2687.1000000000058</v>
      </c>
    </row>
    <row r="127" spans="1:10" x14ac:dyDescent="0.25">
      <c r="A127">
        <v>4316</v>
      </c>
      <c r="B127" t="s">
        <v>487</v>
      </c>
      <c r="C127" t="s">
        <v>488</v>
      </c>
      <c r="D127" s="4">
        <v>33210</v>
      </c>
      <c r="E127" t="s">
        <v>215</v>
      </c>
      <c r="F127" s="4">
        <v>33210</v>
      </c>
      <c r="G127" s="10" t="s">
        <v>215</v>
      </c>
      <c r="H127" s="10" t="s">
        <v>233</v>
      </c>
      <c r="I127" s="13">
        <v>66837.94</v>
      </c>
      <c r="J127" s="60">
        <v>12445.940000000002</v>
      </c>
    </row>
    <row r="128" spans="1:10" x14ac:dyDescent="0.25">
      <c r="A128">
        <v>4317</v>
      </c>
      <c r="B128" t="s">
        <v>549</v>
      </c>
      <c r="C128" t="s">
        <v>552</v>
      </c>
      <c r="D128" s="4">
        <v>42468</v>
      </c>
      <c r="E128" t="s">
        <v>231</v>
      </c>
      <c r="F128" s="4">
        <v>42468</v>
      </c>
      <c r="G128" s="10" t="s">
        <v>231</v>
      </c>
      <c r="H128" s="10" t="s">
        <v>118</v>
      </c>
      <c r="I128" s="13">
        <v>38939.94</v>
      </c>
      <c r="J128" s="60">
        <v>2810.3400000000038</v>
      </c>
    </row>
    <row r="129" spans="1:10" x14ac:dyDescent="0.25">
      <c r="A129">
        <v>4319</v>
      </c>
      <c r="B129" t="s">
        <v>657</v>
      </c>
      <c r="C129" t="s">
        <v>99</v>
      </c>
      <c r="D129" s="4">
        <v>41859</v>
      </c>
      <c r="E129" t="s">
        <v>231</v>
      </c>
      <c r="F129" s="4">
        <v>41859</v>
      </c>
      <c r="G129" s="10" t="s">
        <v>231</v>
      </c>
      <c r="H129" s="10" t="s">
        <v>118</v>
      </c>
      <c r="I129" s="13">
        <v>41459.86</v>
      </c>
      <c r="J129" s="60">
        <v>2813.4600000000064</v>
      </c>
    </row>
    <row r="130" spans="1:10" x14ac:dyDescent="0.25">
      <c r="A130">
        <v>4320</v>
      </c>
      <c r="B130" t="s">
        <v>100</v>
      </c>
      <c r="C130" t="s">
        <v>58</v>
      </c>
      <c r="D130" s="4">
        <v>42093</v>
      </c>
      <c r="E130" t="s">
        <v>231</v>
      </c>
      <c r="F130" s="4">
        <v>42093</v>
      </c>
      <c r="G130" s="10" t="s">
        <v>231</v>
      </c>
      <c r="H130" s="10" t="s">
        <v>118</v>
      </c>
      <c r="I130" s="13">
        <v>40044.160000000003</v>
      </c>
      <c r="J130" s="60">
        <v>3914.5600000000049</v>
      </c>
    </row>
    <row r="131" spans="1:10" x14ac:dyDescent="0.25">
      <c r="A131">
        <v>4321</v>
      </c>
      <c r="B131" t="s">
        <v>549</v>
      </c>
      <c r="C131" t="s">
        <v>553</v>
      </c>
      <c r="D131" s="4">
        <v>39665</v>
      </c>
      <c r="E131" t="s">
        <v>215</v>
      </c>
      <c r="F131" s="4">
        <v>39665</v>
      </c>
      <c r="G131" s="10" t="s">
        <v>215</v>
      </c>
      <c r="H131" s="10" t="s">
        <v>671</v>
      </c>
      <c r="I131" s="13">
        <v>49593.700000000004</v>
      </c>
      <c r="J131" s="60">
        <v>7702.5</v>
      </c>
    </row>
    <row r="132" spans="1:10" x14ac:dyDescent="0.25">
      <c r="A132">
        <v>4322</v>
      </c>
      <c r="B132" t="s">
        <v>97</v>
      </c>
      <c r="C132" t="s">
        <v>38</v>
      </c>
      <c r="D132" s="4">
        <v>39482</v>
      </c>
      <c r="E132" t="s">
        <v>231</v>
      </c>
      <c r="F132" s="4">
        <v>39482</v>
      </c>
      <c r="G132" s="10" t="s">
        <v>231</v>
      </c>
      <c r="H132" s="10" t="s">
        <v>118</v>
      </c>
      <c r="I132" s="13">
        <v>50053.9</v>
      </c>
      <c r="J132" s="60">
        <v>8890.7000000000044</v>
      </c>
    </row>
    <row r="133" spans="1:10" x14ac:dyDescent="0.25">
      <c r="A133">
        <v>4323</v>
      </c>
      <c r="B133" t="s">
        <v>608</v>
      </c>
      <c r="C133" t="s">
        <v>22</v>
      </c>
      <c r="D133" s="4">
        <v>33469</v>
      </c>
      <c r="E133" t="s">
        <v>235</v>
      </c>
      <c r="F133" s="4">
        <v>33469</v>
      </c>
      <c r="G133" s="10" t="s">
        <v>235</v>
      </c>
      <c r="H133" s="10" t="s">
        <v>216</v>
      </c>
      <c r="I133" s="13">
        <v>72262.58</v>
      </c>
      <c r="J133" s="60">
        <v>16352.18</v>
      </c>
    </row>
    <row r="134" spans="1:10" x14ac:dyDescent="0.25">
      <c r="A134">
        <v>4324</v>
      </c>
      <c r="B134" t="s">
        <v>301</v>
      </c>
      <c r="C134" t="s">
        <v>302</v>
      </c>
      <c r="D134" s="4">
        <v>39265</v>
      </c>
      <c r="E134" t="s">
        <v>215</v>
      </c>
      <c r="F134" s="4">
        <v>39265</v>
      </c>
      <c r="G134" s="10" t="s">
        <v>215</v>
      </c>
      <c r="H134" s="10" t="s">
        <v>671</v>
      </c>
      <c r="I134" s="13">
        <v>55235.700000000004</v>
      </c>
      <c r="J134" s="60">
        <v>8040.5000000000073</v>
      </c>
    </row>
    <row r="135" spans="1:10" x14ac:dyDescent="0.25">
      <c r="A135">
        <v>4325</v>
      </c>
      <c r="B135" t="s">
        <v>479</v>
      </c>
      <c r="C135" t="s">
        <v>368</v>
      </c>
      <c r="D135" s="4">
        <v>42552</v>
      </c>
      <c r="E135" t="s">
        <v>231</v>
      </c>
      <c r="F135" s="4">
        <v>42552</v>
      </c>
      <c r="G135" s="10" t="s">
        <v>231</v>
      </c>
      <c r="H135" s="10" t="s">
        <v>118</v>
      </c>
      <c r="I135" s="13">
        <v>48054.5</v>
      </c>
      <c r="J135" s="60">
        <v>11404.900000000001</v>
      </c>
    </row>
    <row r="136" spans="1:10" x14ac:dyDescent="0.25">
      <c r="A136">
        <v>4510</v>
      </c>
      <c r="B136" t="s">
        <v>655</v>
      </c>
      <c r="C136" t="s">
        <v>656</v>
      </c>
      <c r="D136" s="4">
        <v>41512</v>
      </c>
      <c r="E136" t="s">
        <v>221</v>
      </c>
      <c r="F136" s="4">
        <v>41512</v>
      </c>
      <c r="G136" s="10" t="s">
        <v>221</v>
      </c>
      <c r="H136" s="10" t="s">
        <v>236</v>
      </c>
      <c r="I136" s="13">
        <v>51994.28</v>
      </c>
      <c r="J136" s="60">
        <v>8838.4400000000023</v>
      </c>
    </row>
    <row r="137" spans="1:10" x14ac:dyDescent="0.25">
      <c r="A137">
        <v>4511</v>
      </c>
      <c r="B137" t="s">
        <v>705</v>
      </c>
      <c r="C137" t="s">
        <v>636</v>
      </c>
      <c r="D137" s="4">
        <v>43248</v>
      </c>
      <c r="E137" s="1" t="s">
        <v>221</v>
      </c>
      <c r="F137" s="4">
        <v>43248</v>
      </c>
      <c r="G137" s="10" t="s">
        <v>221</v>
      </c>
      <c r="H137" s="10" t="s">
        <v>240</v>
      </c>
      <c r="I137" s="13">
        <v>37371.1</v>
      </c>
      <c r="J137" s="13">
        <v>7297.4199999999983</v>
      </c>
    </row>
    <row r="138" spans="1:10" x14ac:dyDescent="0.25">
      <c r="A138">
        <v>4512</v>
      </c>
      <c r="B138" t="s">
        <v>726</v>
      </c>
      <c r="C138" t="s">
        <v>733</v>
      </c>
      <c r="D138" s="4">
        <v>43682</v>
      </c>
      <c r="E138" t="s">
        <v>221</v>
      </c>
      <c r="F138" s="4">
        <v>43682</v>
      </c>
      <c r="G138" s="10" t="s">
        <v>221</v>
      </c>
      <c r="H138" s="10" t="s">
        <v>237</v>
      </c>
      <c r="I138" s="13">
        <v>37464.700000000004</v>
      </c>
      <c r="J138" s="13">
        <v>7391.0200000000041</v>
      </c>
    </row>
    <row r="139" spans="1:10" x14ac:dyDescent="0.25">
      <c r="A139">
        <v>4513</v>
      </c>
      <c r="B139" t="s">
        <v>319</v>
      </c>
      <c r="C139" t="s">
        <v>86</v>
      </c>
      <c r="D139" s="4">
        <v>39998</v>
      </c>
      <c r="E139" t="s">
        <v>221</v>
      </c>
      <c r="F139" s="4">
        <v>39998</v>
      </c>
      <c r="G139" s="10" t="s">
        <v>221</v>
      </c>
      <c r="H139" s="10" t="s">
        <v>666</v>
      </c>
      <c r="I139" s="13">
        <v>43587.96</v>
      </c>
      <c r="J139" s="60">
        <v>5835.9599999999991</v>
      </c>
    </row>
    <row r="140" spans="1:10" x14ac:dyDescent="0.25">
      <c r="A140">
        <v>4514</v>
      </c>
      <c r="B140" t="s">
        <v>728</v>
      </c>
      <c r="C140" t="s">
        <v>729</v>
      </c>
      <c r="D140" s="4">
        <v>43682</v>
      </c>
      <c r="E140" t="s">
        <v>221</v>
      </c>
      <c r="F140" s="4">
        <v>43682</v>
      </c>
      <c r="G140" s="10" t="s">
        <v>221</v>
      </c>
      <c r="H140" s="10" t="s">
        <v>237</v>
      </c>
      <c r="I140" s="13">
        <v>37464.700000000004</v>
      </c>
      <c r="J140" s="60">
        <v>7391.0200000000041</v>
      </c>
    </row>
    <row r="141" spans="1:10" x14ac:dyDescent="0.25">
      <c r="A141">
        <v>4515</v>
      </c>
      <c r="B141" t="s">
        <v>428</v>
      </c>
      <c r="C141" t="s">
        <v>430</v>
      </c>
      <c r="D141" s="4">
        <v>42674</v>
      </c>
      <c r="E141" t="s">
        <v>221</v>
      </c>
      <c r="F141" s="4">
        <v>42674</v>
      </c>
      <c r="G141" s="10" t="s">
        <v>221</v>
      </c>
      <c r="H141" s="10" t="s">
        <v>237</v>
      </c>
      <c r="I141" s="13">
        <v>39239.200000000004</v>
      </c>
      <c r="J141" s="13">
        <v>3618.1600000000035</v>
      </c>
    </row>
    <row r="142" spans="1:10" x14ac:dyDescent="0.25">
      <c r="A142">
        <v>4516</v>
      </c>
      <c r="B142" t="s">
        <v>475</v>
      </c>
      <c r="C142" t="s">
        <v>59</v>
      </c>
      <c r="D142" s="4">
        <v>40550</v>
      </c>
      <c r="E142" t="s">
        <v>221</v>
      </c>
      <c r="F142" s="4">
        <v>40550</v>
      </c>
      <c r="G142" s="10" t="s">
        <v>221</v>
      </c>
      <c r="H142" s="10" t="s">
        <v>236</v>
      </c>
      <c r="I142" s="13">
        <v>50798.28</v>
      </c>
      <c r="J142" s="60">
        <v>6441.239999999998</v>
      </c>
    </row>
    <row r="143" spans="1:10" x14ac:dyDescent="0.25">
      <c r="A143">
        <v>4517</v>
      </c>
      <c r="B143" t="s">
        <v>97</v>
      </c>
      <c r="C143" t="s">
        <v>91</v>
      </c>
      <c r="D143" s="4">
        <v>43346</v>
      </c>
      <c r="E143" t="s">
        <v>221</v>
      </c>
      <c r="F143" s="4">
        <v>43346</v>
      </c>
      <c r="G143" s="10" t="s">
        <v>221</v>
      </c>
      <c r="H143" s="10" t="s">
        <v>240</v>
      </c>
      <c r="I143" s="13">
        <v>39338</v>
      </c>
      <c r="J143" s="13">
        <v>9264.32</v>
      </c>
    </row>
    <row r="144" spans="1:10" x14ac:dyDescent="0.25">
      <c r="A144">
        <v>4518</v>
      </c>
      <c r="B144" t="s">
        <v>395</v>
      </c>
      <c r="C144" t="s">
        <v>78</v>
      </c>
      <c r="D144" s="4">
        <v>39510</v>
      </c>
      <c r="E144" t="s">
        <v>221</v>
      </c>
      <c r="F144" s="4">
        <v>39510</v>
      </c>
      <c r="G144" s="10" t="s">
        <v>221</v>
      </c>
      <c r="H144" s="10" t="s">
        <v>237</v>
      </c>
      <c r="I144" s="13">
        <v>46566.78</v>
      </c>
      <c r="J144" s="13">
        <v>5660.4599999999991</v>
      </c>
    </row>
    <row r="145" spans="1:10" x14ac:dyDescent="0.25">
      <c r="A145">
        <v>4519</v>
      </c>
      <c r="B145" t="s">
        <v>89</v>
      </c>
      <c r="C145" t="s">
        <v>651</v>
      </c>
      <c r="D145" s="4">
        <v>39937</v>
      </c>
      <c r="E145" t="s">
        <v>221</v>
      </c>
      <c r="F145" s="4">
        <v>39937</v>
      </c>
      <c r="G145" s="10" t="s">
        <v>221</v>
      </c>
      <c r="H145" s="10" t="s">
        <v>237</v>
      </c>
      <c r="I145" s="13">
        <v>44389.54</v>
      </c>
      <c r="J145" s="13">
        <v>6606.1399999999994</v>
      </c>
    </row>
    <row r="146" spans="1:10" x14ac:dyDescent="0.25">
      <c r="A146">
        <v>4520</v>
      </c>
      <c r="B146" t="s">
        <v>343</v>
      </c>
      <c r="C146" t="s">
        <v>26</v>
      </c>
      <c r="D146" s="4">
        <v>43349</v>
      </c>
      <c r="E146" t="s">
        <v>221</v>
      </c>
      <c r="F146" s="4">
        <v>43349</v>
      </c>
      <c r="G146" s="10" t="s">
        <v>221</v>
      </c>
      <c r="H146" s="10" t="s">
        <v>237</v>
      </c>
      <c r="I146" s="13">
        <v>37969.1</v>
      </c>
      <c r="J146" s="13">
        <v>3177.9799999999959</v>
      </c>
    </row>
    <row r="147" spans="1:10" x14ac:dyDescent="0.25">
      <c r="A147">
        <v>4521</v>
      </c>
      <c r="B147" t="s">
        <v>549</v>
      </c>
      <c r="C147" t="s">
        <v>308</v>
      </c>
      <c r="D147" s="4">
        <v>40525</v>
      </c>
      <c r="E147" t="s">
        <v>221</v>
      </c>
      <c r="F147" s="4">
        <v>40525</v>
      </c>
      <c r="G147" s="10" t="s">
        <v>221</v>
      </c>
      <c r="H147" s="10" t="s">
        <v>237</v>
      </c>
      <c r="I147" s="13">
        <v>43283.24</v>
      </c>
      <c r="J147" s="13">
        <v>4255.1599999999962</v>
      </c>
    </row>
    <row r="148" spans="1:10" x14ac:dyDescent="0.25">
      <c r="A148">
        <v>4522</v>
      </c>
      <c r="B148" t="s">
        <v>396</v>
      </c>
      <c r="C148" t="s">
        <v>398</v>
      </c>
      <c r="D148" s="4">
        <v>42968</v>
      </c>
      <c r="E148" t="s">
        <v>221</v>
      </c>
      <c r="F148" s="4">
        <v>42968</v>
      </c>
      <c r="G148" s="10" t="s">
        <v>221</v>
      </c>
      <c r="H148" s="10" t="s">
        <v>237</v>
      </c>
      <c r="I148" s="13">
        <v>38685.919999999998</v>
      </c>
      <c r="J148" s="13">
        <v>3174.0800000000017</v>
      </c>
    </row>
    <row r="149" spans="1:10" x14ac:dyDescent="0.25">
      <c r="A149">
        <v>4523</v>
      </c>
      <c r="B149" t="s">
        <v>440</v>
      </c>
      <c r="C149" t="s">
        <v>441</v>
      </c>
      <c r="D149" s="4">
        <v>42943</v>
      </c>
      <c r="E149" t="s">
        <v>221</v>
      </c>
      <c r="F149" s="4">
        <v>42943</v>
      </c>
      <c r="G149" s="10" t="s">
        <v>221</v>
      </c>
      <c r="H149" s="10" t="s">
        <v>237</v>
      </c>
      <c r="I149" s="13">
        <v>38732.980000000003</v>
      </c>
      <c r="J149" s="13">
        <v>3221.1400000000067</v>
      </c>
    </row>
    <row r="150" spans="1:10" x14ac:dyDescent="0.25">
      <c r="A150">
        <v>4524</v>
      </c>
      <c r="B150" t="s">
        <v>396</v>
      </c>
      <c r="C150" t="s">
        <v>399</v>
      </c>
      <c r="D150" s="4">
        <v>43304</v>
      </c>
      <c r="E150" t="s">
        <v>221</v>
      </c>
      <c r="F150" s="4">
        <v>43304</v>
      </c>
      <c r="G150" s="10" t="s">
        <v>221</v>
      </c>
      <c r="H150" s="10" t="s">
        <v>237</v>
      </c>
      <c r="I150" s="13">
        <v>38053.599999999999</v>
      </c>
      <c r="J150" s="13">
        <v>3262.4799999999959</v>
      </c>
    </row>
    <row r="151" spans="1:10" x14ac:dyDescent="0.25">
      <c r="A151">
        <v>4525</v>
      </c>
      <c r="B151" t="s">
        <v>493</v>
      </c>
      <c r="C151" t="s">
        <v>34</v>
      </c>
      <c r="D151" s="4">
        <v>39629</v>
      </c>
      <c r="E151" t="s">
        <v>221</v>
      </c>
      <c r="F151" s="4">
        <v>39629</v>
      </c>
      <c r="G151" s="10" t="s">
        <v>221</v>
      </c>
      <c r="H151" s="10" t="s">
        <v>238</v>
      </c>
      <c r="I151" s="13">
        <v>45775.340000000004</v>
      </c>
      <c r="J151" s="13">
        <v>4759.820000000007</v>
      </c>
    </row>
    <row r="152" spans="1:10" x14ac:dyDescent="0.25">
      <c r="A152">
        <v>4526</v>
      </c>
      <c r="B152" t="s">
        <v>524</v>
      </c>
      <c r="C152" t="s">
        <v>525</v>
      </c>
      <c r="D152" s="4">
        <v>43366</v>
      </c>
      <c r="E152" t="s">
        <v>221</v>
      </c>
      <c r="F152" s="4">
        <v>43366</v>
      </c>
      <c r="G152" s="10" t="s">
        <v>221</v>
      </c>
      <c r="H152" s="10" t="s">
        <v>237</v>
      </c>
      <c r="I152" s="13">
        <v>37937.120000000003</v>
      </c>
      <c r="J152" s="13">
        <v>3146</v>
      </c>
    </row>
    <row r="153" spans="1:10" x14ac:dyDescent="0.25">
      <c r="A153">
        <v>4527</v>
      </c>
      <c r="B153" t="s">
        <v>628</v>
      </c>
      <c r="C153" t="s">
        <v>629</v>
      </c>
      <c r="D153" s="4">
        <v>37816</v>
      </c>
      <c r="E153" t="s">
        <v>221</v>
      </c>
      <c r="F153" s="4">
        <v>37816</v>
      </c>
      <c r="G153" s="10" t="s">
        <v>221</v>
      </c>
      <c r="H153" s="10" t="s">
        <v>239</v>
      </c>
      <c r="I153" s="13">
        <v>56302.740000000005</v>
      </c>
      <c r="J153" s="60">
        <v>10168.340000000004</v>
      </c>
    </row>
    <row r="154" spans="1:10" x14ac:dyDescent="0.25">
      <c r="A154">
        <v>4528</v>
      </c>
      <c r="B154" t="s">
        <v>108</v>
      </c>
      <c r="C154" t="s">
        <v>83</v>
      </c>
      <c r="D154" s="4">
        <v>39937</v>
      </c>
      <c r="E154" t="s">
        <v>221</v>
      </c>
      <c r="F154" s="4">
        <v>39937</v>
      </c>
      <c r="G154" s="10" t="s">
        <v>221</v>
      </c>
      <c r="H154" s="10" t="s">
        <v>237</v>
      </c>
      <c r="I154" s="13">
        <v>44389.54</v>
      </c>
      <c r="J154" s="13">
        <v>5295.9400000000023</v>
      </c>
    </row>
    <row r="155" spans="1:10" x14ac:dyDescent="0.25">
      <c r="A155">
        <v>4529</v>
      </c>
      <c r="B155" t="s">
        <v>473</v>
      </c>
      <c r="C155" t="s">
        <v>474</v>
      </c>
      <c r="D155" s="4">
        <v>43262</v>
      </c>
      <c r="E155" t="s">
        <v>221</v>
      </c>
      <c r="F155" s="4">
        <v>43262</v>
      </c>
      <c r="G155" s="10" t="s">
        <v>221</v>
      </c>
      <c r="H155" s="10" t="s">
        <v>237</v>
      </c>
      <c r="I155" s="13">
        <v>38132.639999999999</v>
      </c>
      <c r="J155" s="13">
        <v>3341.5199999999968</v>
      </c>
    </row>
    <row r="156" spans="1:10" x14ac:dyDescent="0.25">
      <c r="A156">
        <v>4530</v>
      </c>
      <c r="B156" t="s">
        <v>549</v>
      </c>
      <c r="C156" t="s">
        <v>554</v>
      </c>
      <c r="D156" s="4">
        <v>42835</v>
      </c>
      <c r="E156" t="s">
        <v>221</v>
      </c>
      <c r="F156" s="4">
        <v>42835</v>
      </c>
      <c r="G156" s="10" t="s">
        <v>221</v>
      </c>
      <c r="H156" s="10" t="s">
        <v>236</v>
      </c>
      <c r="I156" s="13">
        <v>45424.6</v>
      </c>
      <c r="J156" s="60">
        <v>15350.919999999998</v>
      </c>
    </row>
    <row r="157" spans="1:10" x14ac:dyDescent="0.25">
      <c r="A157">
        <v>4532</v>
      </c>
      <c r="B157" t="s">
        <v>576</v>
      </c>
      <c r="C157" t="s">
        <v>577</v>
      </c>
      <c r="D157" s="4">
        <v>42982</v>
      </c>
      <c r="E157" t="s">
        <v>221</v>
      </c>
      <c r="F157" s="4">
        <v>42982</v>
      </c>
      <c r="G157" s="10" t="s">
        <v>221</v>
      </c>
      <c r="H157" s="10" t="s">
        <v>240</v>
      </c>
      <c r="I157" s="13">
        <v>39338</v>
      </c>
      <c r="J157" s="13">
        <v>9264.32</v>
      </c>
    </row>
    <row r="158" spans="1:10" x14ac:dyDescent="0.25">
      <c r="A158">
        <v>4534</v>
      </c>
      <c r="B158" t="s">
        <v>719</v>
      </c>
      <c r="C158" t="s">
        <v>53</v>
      </c>
      <c r="D158" s="4">
        <v>42870</v>
      </c>
      <c r="E158" t="s">
        <v>221</v>
      </c>
      <c r="F158" s="4">
        <v>42870</v>
      </c>
      <c r="G158" s="10" t="s">
        <v>221</v>
      </c>
      <c r="H158" s="10" t="s">
        <v>236</v>
      </c>
      <c r="I158" s="13">
        <v>45424.6</v>
      </c>
      <c r="J158" s="60">
        <v>7619.5599999999977</v>
      </c>
    </row>
    <row r="159" spans="1:10" x14ac:dyDescent="0.25">
      <c r="A159">
        <v>4536</v>
      </c>
      <c r="B159" t="s">
        <v>92</v>
      </c>
      <c r="C159" t="s">
        <v>328</v>
      </c>
      <c r="D159" s="4">
        <v>41890</v>
      </c>
      <c r="E159" t="s">
        <v>221</v>
      </c>
      <c r="F159" s="4">
        <v>41890</v>
      </c>
      <c r="G159" s="10" t="s">
        <v>221</v>
      </c>
      <c r="H159" s="10" t="s">
        <v>240</v>
      </c>
      <c r="I159" s="13">
        <v>44192.72</v>
      </c>
      <c r="J159" s="60">
        <v>6540.5599999999977</v>
      </c>
    </row>
    <row r="160" spans="1:10" x14ac:dyDescent="0.25">
      <c r="A160">
        <v>4610</v>
      </c>
      <c r="B160" t="s">
        <v>412</v>
      </c>
      <c r="C160" t="s">
        <v>38</v>
      </c>
      <c r="D160" s="4">
        <v>42142</v>
      </c>
      <c r="E160" t="s">
        <v>143</v>
      </c>
      <c r="F160" s="4">
        <v>42142</v>
      </c>
      <c r="G160" s="10" t="s">
        <v>143</v>
      </c>
      <c r="H160" s="10" t="s">
        <v>241</v>
      </c>
      <c r="I160" s="13">
        <v>44197.919999999998</v>
      </c>
      <c r="J160" s="13">
        <v>1932.3199999999997</v>
      </c>
    </row>
    <row r="161" spans="1:10" x14ac:dyDescent="0.25">
      <c r="A161">
        <v>4620</v>
      </c>
      <c r="B161" t="s">
        <v>97</v>
      </c>
      <c r="C161" t="s">
        <v>37</v>
      </c>
      <c r="D161" s="4">
        <v>42718</v>
      </c>
      <c r="E161" t="s">
        <v>143</v>
      </c>
      <c r="F161" s="4">
        <v>42718</v>
      </c>
      <c r="G161" s="10" t="s">
        <v>143</v>
      </c>
      <c r="H161" s="10" t="s">
        <v>669</v>
      </c>
      <c r="I161" s="13">
        <v>31649.02</v>
      </c>
      <c r="J161" s="13">
        <v>1593.0200000000004</v>
      </c>
    </row>
    <row r="162" spans="1:10" x14ac:dyDescent="0.25">
      <c r="A162">
        <v>4630</v>
      </c>
      <c r="B162" t="s">
        <v>597</v>
      </c>
      <c r="C162" t="s">
        <v>718</v>
      </c>
      <c r="D162" s="4">
        <v>43341</v>
      </c>
      <c r="E162" t="s">
        <v>143</v>
      </c>
      <c r="F162" s="4">
        <v>43341</v>
      </c>
      <c r="G162" s="10" t="s">
        <v>143</v>
      </c>
      <c r="H162" s="10" t="s">
        <v>669</v>
      </c>
      <c r="I162" s="13">
        <v>30822.22</v>
      </c>
      <c r="J162" s="13">
        <v>757.22000000000116</v>
      </c>
    </row>
    <row r="163" spans="1:10" x14ac:dyDescent="0.25">
      <c r="A163">
        <v>4635</v>
      </c>
      <c r="B163" t="s">
        <v>467</v>
      </c>
      <c r="C163" t="s">
        <v>468</v>
      </c>
      <c r="D163" s="4">
        <v>42654</v>
      </c>
      <c r="E163" t="s">
        <v>143</v>
      </c>
      <c r="F163" s="4">
        <v>42654</v>
      </c>
      <c r="G163" s="10" t="s">
        <v>143</v>
      </c>
      <c r="H163" s="10" t="s">
        <v>144</v>
      </c>
      <c r="I163" s="13">
        <v>47058.18</v>
      </c>
      <c r="J163" s="13">
        <v>4750.9800000000032</v>
      </c>
    </row>
    <row r="164" spans="1:10" x14ac:dyDescent="0.25">
      <c r="A164">
        <v>4647</v>
      </c>
      <c r="B164" t="s">
        <v>597</v>
      </c>
      <c r="C164" t="s">
        <v>598</v>
      </c>
      <c r="D164" s="4">
        <v>43584</v>
      </c>
      <c r="E164" t="s">
        <v>143</v>
      </c>
      <c r="F164" s="4">
        <v>43584</v>
      </c>
      <c r="G164" s="53" t="s">
        <v>143</v>
      </c>
      <c r="H164" s="10" t="s">
        <v>243</v>
      </c>
      <c r="I164" s="13">
        <v>32003.66</v>
      </c>
      <c r="J164" s="13">
        <v>1947.6599999999999</v>
      </c>
    </row>
    <row r="165" spans="1:10" x14ac:dyDescent="0.25">
      <c r="A165">
        <v>5010</v>
      </c>
      <c r="B165" t="s">
        <v>438</v>
      </c>
      <c r="C165" t="s">
        <v>439</v>
      </c>
      <c r="D165" s="4">
        <v>39084</v>
      </c>
      <c r="E165" t="s">
        <v>115</v>
      </c>
      <c r="F165" s="4">
        <v>39084</v>
      </c>
      <c r="G165" s="10" t="s">
        <v>115</v>
      </c>
      <c r="H165" s="10" t="s">
        <v>245</v>
      </c>
      <c r="I165" s="13">
        <v>55194.36</v>
      </c>
      <c r="J165" s="13">
        <v>6716.5800000000017</v>
      </c>
    </row>
    <row r="166" spans="1:10" x14ac:dyDescent="0.25">
      <c r="A166">
        <v>5193</v>
      </c>
      <c r="B166" t="s">
        <v>360</v>
      </c>
      <c r="C166" t="s">
        <v>361</v>
      </c>
      <c r="D166" s="4">
        <v>41523</v>
      </c>
      <c r="E166" t="s">
        <v>122</v>
      </c>
      <c r="F166" s="4">
        <v>41523</v>
      </c>
      <c r="G166" s="10" t="s">
        <v>122</v>
      </c>
      <c r="H166" s="10" t="s">
        <v>246</v>
      </c>
      <c r="I166" s="13">
        <v>30188.080000000002</v>
      </c>
      <c r="J166" s="13">
        <v>5887.18</v>
      </c>
    </row>
    <row r="167" spans="1:10" x14ac:dyDescent="0.25">
      <c r="A167">
        <v>5210</v>
      </c>
      <c r="B167" t="s">
        <v>572</v>
      </c>
      <c r="C167" t="s">
        <v>86</v>
      </c>
      <c r="D167" s="4">
        <v>35317</v>
      </c>
      <c r="E167" t="s">
        <v>204</v>
      </c>
      <c r="F167" s="4">
        <v>35317</v>
      </c>
      <c r="G167" s="10" t="s">
        <v>204</v>
      </c>
      <c r="H167" s="10" t="s">
        <v>248</v>
      </c>
      <c r="I167" s="13">
        <v>57767.32</v>
      </c>
      <c r="J167" s="13">
        <v>6333.0800000000017</v>
      </c>
    </row>
    <row r="168" spans="1:10" x14ac:dyDescent="0.25">
      <c r="A168">
        <v>5212</v>
      </c>
      <c r="B168" t="s">
        <v>396</v>
      </c>
      <c r="C168" t="s">
        <v>36</v>
      </c>
      <c r="D168" s="4">
        <v>34348</v>
      </c>
      <c r="E168" t="s">
        <v>204</v>
      </c>
      <c r="F168" s="4">
        <v>34348</v>
      </c>
      <c r="G168" s="10" t="s">
        <v>204</v>
      </c>
      <c r="H168" s="10" t="s">
        <v>249</v>
      </c>
      <c r="I168" s="13">
        <v>61176.18</v>
      </c>
      <c r="J168" s="13">
        <v>7179.3799999999974</v>
      </c>
    </row>
    <row r="169" spans="1:10" x14ac:dyDescent="0.25">
      <c r="A169">
        <v>5213</v>
      </c>
      <c r="B169" t="s">
        <v>533</v>
      </c>
      <c r="C169" t="s">
        <v>534</v>
      </c>
      <c r="D169" s="62">
        <v>36773</v>
      </c>
      <c r="E169" t="s">
        <v>204</v>
      </c>
      <c r="F169" s="4">
        <v>36773</v>
      </c>
      <c r="G169" s="10" t="s">
        <v>204</v>
      </c>
      <c r="H169" s="10" t="s">
        <v>250</v>
      </c>
      <c r="I169" s="13">
        <v>64703.86</v>
      </c>
      <c r="J169" s="13">
        <v>13795.86</v>
      </c>
    </row>
    <row r="170" spans="1:10" x14ac:dyDescent="0.25">
      <c r="A170">
        <v>5214</v>
      </c>
      <c r="B170" t="s">
        <v>103</v>
      </c>
      <c r="C170" t="s">
        <v>46</v>
      </c>
      <c r="D170" s="4">
        <v>37102</v>
      </c>
      <c r="E170" t="s">
        <v>204</v>
      </c>
      <c r="F170" s="4">
        <v>37102</v>
      </c>
      <c r="G170" s="10" t="s">
        <v>204</v>
      </c>
      <c r="H170" s="10" t="s">
        <v>250</v>
      </c>
      <c r="I170" s="13">
        <v>63414</v>
      </c>
      <c r="J170" s="13">
        <v>12330.239999999998</v>
      </c>
    </row>
    <row r="171" spans="1:10" x14ac:dyDescent="0.25">
      <c r="A171">
        <v>5215</v>
      </c>
      <c r="B171" t="s">
        <v>33</v>
      </c>
      <c r="C171" t="s">
        <v>616</v>
      </c>
      <c r="D171" s="4">
        <v>43220</v>
      </c>
      <c r="E171" t="s">
        <v>204</v>
      </c>
      <c r="F171" s="4">
        <v>43220</v>
      </c>
      <c r="G171" s="10" t="s">
        <v>204</v>
      </c>
      <c r="H171" s="10" t="s">
        <v>248</v>
      </c>
      <c r="I171" s="13">
        <v>44778.76</v>
      </c>
      <c r="J171" s="13">
        <v>4601.4800000000032</v>
      </c>
    </row>
    <row r="172" spans="1:10" x14ac:dyDescent="0.25">
      <c r="A172">
        <v>5216</v>
      </c>
      <c r="B172" t="s">
        <v>478</v>
      </c>
      <c r="C172" t="s">
        <v>476</v>
      </c>
      <c r="D172" s="4">
        <v>41289</v>
      </c>
      <c r="E172" t="s">
        <v>204</v>
      </c>
      <c r="F172" s="4">
        <v>41289</v>
      </c>
      <c r="G172" s="10" t="s">
        <v>204</v>
      </c>
      <c r="H172" s="10" t="s">
        <v>248</v>
      </c>
      <c r="I172" s="13">
        <v>45756.1</v>
      </c>
      <c r="J172" s="13">
        <v>4594.9799999999959</v>
      </c>
    </row>
    <row r="173" spans="1:10" x14ac:dyDescent="0.25">
      <c r="A173">
        <v>5218</v>
      </c>
      <c r="B173" t="s">
        <v>711</v>
      </c>
      <c r="C173" t="s">
        <v>494</v>
      </c>
      <c r="D173" s="4">
        <v>43122</v>
      </c>
      <c r="E173" t="s">
        <v>204</v>
      </c>
      <c r="F173" s="4">
        <v>43122</v>
      </c>
      <c r="G173" s="10" t="s">
        <v>204</v>
      </c>
      <c r="H173" s="10" t="s">
        <v>248</v>
      </c>
      <c r="I173" s="13">
        <v>41953.08</v>
      </c>
      <c r="J173" s="13">
        <v>1775.8000000000029</v>
      </c>
    </row>
    <row r="174" spans="1:10" x14ac:dyDescent="0.25">
      <c r="A174">
        <v>5220</v>
      </c>
      <c r="B174" t="s">
        <v>558</v>
      </c>
      <c r="C174" t="s">
        <v>559</v>
      </c>
      <c r="D174" s="4">
        <v>38278</v>
      </c>
      <c r="E174" t="s">
        <v>204</v>
      </c>
      <c r="F174" s="4">
        <v>38278</v>
      </c>
      <c r="G174" s="10" t="s">
        <v>204</v>
      </c>
      <c r="H174" s="10" t="s">
        <v>248</v>
      </c>
      <c r="I174" s="13">
        <v>52381.42</v>
      </c>
      <c r="J174" s="13">
        <v>3006.3799999999974</v>
      </c>
    </row>
    <row r="175" spans="1:10" x14ac:dyDescent="0.25">
      <c r="A175">
        <v>5221</v>
      </c>
      <c r="B175" t="s">
        <v>98</v>
      </c>
      <c r="C175" t="s">
        <v>90</v>
      </c>
      <c r="D175" s="4">
        <v>41471</v>
      </c>
      <c r="E175" t="s">
        <v>204</v>
      </c>
      <c r="F175" s="4">
        <v>41471</v>
      </c>
      <c r="G175" s="10" t="s">
        <v>204</v>
      </c>
      <c r="H175" s="10" t="s">
        <v>248</v>
      </c>
      <c r="I175" s="13">
        <v>46892.82</v>
      </c>
      <c r="J175" s="13">
        <v>5731.6999999999971</v>
      </c>
    </row>
    <row r="176" spans="1:10" x14ac:dyDescent="0.25">
      <c r="A176">
        <v>5222</v>
      </c>
      <c r="B176" t="s">
        <v>542</v>
      </c>
      <c r="C176" t="s">
        <v>543</v>
      </c>
      <c r="D176" s="4">
        <v>39790</v>
      </c>
      <c r="E176" t="s">
        <v>204</v>
      </c>
      <c r="F176" s="4">
        <v>39790</v>
      </c>
      <c r="G176" s="10" t="s">
        <v>204</v>
      </c>
      <c r="H176" s="10" t="s">
        <v>249</v>
      </c>
      <c r="I176" s="13">
        <v>50116.560000000005</v>
      </c>
      <c r="J176" s="13">
        <v>1771.1200000000026</v>
      </c>
    </row>
    <row r="177" spans="1:12" x14ac:dyDescent="0.25">
      <c r="A177">
        <v>5226</v>
      </c>
      <c r="B177" t="s">
        <v>76</v>
      </c>
      <c r="C177" t="s">
        <v>520</v>
      </c>
      <c r="D177" s="4">
        <v>34947</v>
      </c>
      <c r="E177" t="s">
        <v>204</v>
      </c>
      <c r="F177" s="4">
        <v>34947</v>
      </c>
      <c r="G177" s="10" t="s">
        <v>204</v>
      </c>
      <c r="H177" s="10" t="s">
        <v>119</v>
      </c>
      <c r="I177" s="13">
        <v>76412.7</v>
      </c>
      <c r="J177" s="13">
        <v>7103.9799999999959</v>
      </c>
    </row>
    <row r="178" spans="1:12" x14ac:dyDescent="0.25">
      <c r="A178">
        <v>5228</v>
      </c>
      <c r="B178" t="s">
        <v>480</v>
      </c>
      <c r="C178" t="s">
        <v>52</v>
      </c>
      <c r="D178" s="4">
        <v>42095</v>
      </c>
      <c r="E178" t="s">
        <v>204</v>
      </c>
      <c r="F178" s="4">
        <v>42095</v>
      </c>
      <c r="G178" s="10" t="s">
        <v>204</v>
      </c>
      <c r="H178" s="10" t="s">
        <v>248</v>
      </c>
      <c r="I178" s="13">
        <v>49006.1</v>
      </c>
      <c r="J178" s="13">
        <v>7844.9799999999959</v>
      </c>
    </row>
    <row r="179" spans="1:12" x14ac:dyDescent="0.25">
      <c r="A179">
        <v>5229</v>
      </c>
      <c r="B179" t="s">
        <v>97</v>
      </c>
      <c r="C179" t="s">
        <v>29</v>
      </c>
      <c r="D179" s="4">
        <v>42436</v>
      </c>
      <c r="E179" t="s">
        <v>204</v>
      </c>
      <c r="F179" s="4">
        <v>42436</v>
      </c>
      <c r="G179" s="10" t="s">
        <v>204</v>
      </c>
      <c r="H179" s="10" t="s">
        <v>248</v>
      </c>
      <c r="I179" s="13">
        <v>44890.82</v>
      </c>
      <c r="J179" s="13">
        <v>3729.6999999999971</v>
      </c>
    </row>
    <row r="180" spans="1:12" x14ac:dyDescent="0.25">
      <c r="A180">
        <v>5230</v>
      </c>
      <c r="B180" t="s">
        <v>603</v>
      </c>
      <c r="C180" t="s">
        <v>59</v>
      </c>
      <c r="D180" s="4">
        <v>37242</v>
      </c>
      <c r="E180" t="s">
        <v>204</v>
      </c>
      <c r="F180" s="4">
        <v>37242</v>
      </c>
      <c r="G180" s="10" t="s">
        <v>204</v>
      </c>
      <c r="H180" s="10" t="s">
        <v>248</v>
      </c>
      <c r="I180" s="13">
        <v>53773.46</v>
      </c>
      <c r="J180" s="13">
        <v>4398.4199999999983</v>
      </c>
    </row>
    <row r="181" spans="1:12" x14ac:dyDescent="0.25">
      <c r="A181">
        <v>5232</v>
      </c>
      <c r="B181" t="s">
        <v>546</v>
      </c>
      <c r="C181" t="s">
        <v>547</v>
      </c>
      <c r="D181" s="4">
        <v>41274</v>
      </c>
      <c r="E181" t="s">
        <v>204</v>
      </c>
      <c r="F181" s="4">
        <v>41274</v>
      </c>
      <c r="G181" s="10" t="s">
        <v>204</v>
      </c>
      <c r="H181" s="10" t="s">
        <v>248</v>
      </c>
      <c r="I181" s="13">
        <v>48437.48</v>
      </c>
      <c r="J181" s="13">
        <v>7276.3600000000006</v>
      </c>
    </row>
    <row r="182" spans="1:12" x14ac:dyDescent="0.25">
      <c r="A182">
        <v>5234</v>
      </c>
      <c r="B182" t="s">
        <v>351</v>
      </c>
      <c r="C182" t="s">
        <v>94</v>
      </c>
      <c r="D182" s="4">
        <v>42142</v>
      </c>
      <c r="E182" t="s">
        <v>204</v>
      </c>
      <c r="F182" s="4">
        <v>42142</v>
      </c>
      <c r="G182" s="10" t="s">
        <v>204</v>
      </c>
      <c r="H182" s="10" t="s">
        <v>248</v>
      </c>
      <c r="I182" s="13">
        <v>47204.560000000005</v>
      </c>
      <c r="J182" s="13">
        <v>6043.4400000000023</v>
      </c>
    </row>
    <row r="183" spans="1:12" x14ac:dyDescent="0.25">
      <c r="A183">
        <v>5312</v>
      </c>
      <c r="B183" t="s">
        <v>103</v>
      </c>
      <c r="C183" t="s">
        <v>400</v>
      </c>
      <c r="D183" s="4">
        <v>36906</v>
      </c>
      <c r="E183" t="s">
        <v>204</v>
      </c>
      <c r="F183" s="4">
        <v>36906</v>
      </c>
      <c r="G183" s="10" t="s">
        <v>204</v>
      </c>
      <c r="H183" s="10" t="s">
        <v>250</v>
      </c>
      <c r="I183" s="13">
        <v>62527.66</v>
      </c>
      <c r="J183" s="13">
        <v>6923.8000000000029</v>
      </c>
    </row>
    <row r="184" spans="1:12" x14ac:dyDescent="0.25">
      <c r="A184">
        <v>5314</v>
      </c>
      <c r="B184" t="s">
        <v>711</v>
      </c>
      <c r="C184" t="s">
        <v>495</v>
      </c>
      <c r="D184" s="4">
        <v>37102</v>
      </c>
      <c r="E184" t="s">
        <v>204</v>
      </c>
      <c r="F184" s="4">
        <v>37102</v>
      </c>
      <c r="G184" s="10" t="s">
        <v>204</v>
      </c>
      <c r="H184" s="10" t="s">
        <v>250</v>
      </c>
      <c r="I184" s="13">
        <v>63874.200000000004</v>
      </c>
      <c r="J184" s="13">
        <v>12966.200000000004</v>
      </c>
    </row>
    <row r="185" spans="1:12" x14ac:dyDescent="0.25">
      <c r="A185">
        <v>5316</v>
      </c>
      <c r="B185" t="s">
        <v>548</v>
      </c>
      <c r="C185" t="s">
        <v>462</v>
      </c>
      <c r="D185" s="4">
        <v>42772</v>
      </c>
      <c r="E185" t="s">
        <v>204</v>
      </c>
      <c r="F185" s="4">
        <v>42772</v>
      </c>
      <c r="G185" s="10" t="s">
        <v>204</v>
      </c>
      <c r="H185" s="10" t="s">
        <v>248</v>
      </c>
      <c r="I185" s="13">
        <v>51198.42</v>
      </c>
      <c r="J185" s="13">
        <v>10174.580000000002</v>
      </c>
    </row>
    <row r="186" spans="1:12" x14ac:dyDescent="0.25">
      <c r="A186">
        <v>5320</v>
      </c>
      <c r="B186" t="s">
        <v>565</v>
      </c>
      <c r="C186" t="s">
        <v>60</v>
      </c>
      <c r="D186" s="4">
        <v>37830</v>
      </c>
      <c r="E186" t="s">
        <v>204</v>
      </c>
      <c r="F186" s="4">
        <v>37830</v>
      </c>
      <c r="G186" s="10" t="s">
        <v>204</v>
      </c>
      <c r="H186" s="10" t="s">
        <v>249</v>
      </c>
      <c r="I186" s="13">
        <v>54386.28</v>
      </c>
      <c r="J186" s="13">
        <v>2563.0800000000017</v>
      </c>
    </row>
    <row r="187" spans="1:12" x14ac:dyDescent="0.25">
      <c r="A187">
        <v>5321</v>
      </c>
      <c r="B187" t="s">
        <v>40</v>
      </c>
      <c r="C187" t="s">
        <v>73</v>
      </c>
      <c r="D187" s="4">
        <v>43318</v>
      </c>
      <c r="E187" t="s">
        <v>204</v>
      </c>
      <c r="F187" s="4">
        <v>43318</v>
      </c>
      <c r="G187" s="10" t="s">
        <v>204</v>
      </c>
      <c r="H187" s="10" t="s">
        <v>248</v>
      </c>
      <c r="I187" s="13">
        <v>41925.26</v>
      </c>
      <c r="J187" s="13">
        <v>1747.9800000000032</v>
      </c>
    </row>
    <row r="188" spans="1:12" x14ac:dyDescent="0.25">
      <c r="A188">
        <v>5322</v>
      </c>
      <c r="B188" t="s">
        <v>338</v>
      </c>
      <c r="C188" t="s">
        <v>339</v>
      </c>
      <c r="D188" s="4">
        <v>43122</v>
      </c>
      <c r="E188" t="s">
        <v>204</v>
      </c>
      <c r="F188" s="4">
        <v>43122</v>
      </c>
      <c r="G188" s="10" t="s">
        <v>204</v>
      </c>
      <c r="H188" s="10" t="s">
        <v>248</v>
      </c>
      <c r="I188" s="13">
        <v>41953.08</v>
      </c>
      <c r="J188" s="13">
        <v>1775.8000000000029</v>
      </c>
    </row>
    <row r="189" spans="1:12" x14ac:dyDescent="0.25">
      <c r="A189">
        <v>5417</v>
      </c>
      <c r="B189" t="s">
        <v>640</v>
      </c>
      <c r="C189" t="s">
        <v>641</v>
      </c>
      <c r="D189" s="4">
        <v>42835</v>
      </c>
      <c r="E189" t="s">
        <v>163</v>
      </c>
      <c r="F189" s="4">
        <v>42835</v>
      </c>
      <c r="G189" s="10" t="s">
        <v>163</v>
      </c>
      <c r="H189" s="10" t="s">
        <v>251</v>
      </c>
      <c r="I189" s="13">
        <v>38057.5</v>
      </c>
      <c r="J189" s="13">
        <v>2119</v>
      </c>
      <c r="K189" s="13">
        <v>1644.2279766000001</v>
      </c>
      <c r="L189" s="13">
        <v>1245.6272550000001</v>
      </c>
    </row>
    <row r="190" spans="1:12" x14ac:dyDescent="0.25">
      <c r="A190">
        <v>5418</v>
      </c>
      <c r="B190" t="s">
        <v>64</v>
      </c>
      <c r="C190" t="s">
        <v>521</v>
      </c>
      <c r="D190" s="4">
        <v>43325</v>
      </c>
      <c r="E190" t="s">
        <v>163</v>
      </c>
      <c r="F190" s="4">
        <v>43325</v>
      </c>
      <c r="G190" s="10" t="s">
        <v>163</v>
      </c>
      <c r="H190" s="10" t="s">
        <v>252</v>
      </c>
      <c r="I190" s="13">
        <v>33941.18</v>
      </c>
      <c r="J190" s="13">
        <v>1317.6800000000003</v>
      </c>
      <c r="K190" s="13">
        <v>1022.4475319520002</v>
      </c>
      <c r="L190" s="13">
        <v>774.58146360000012</v>
      </c>
    </row>
    <row r="191" spans="1:12" x14ac:dyDescent="0.25">
      <c r="A191">
        <v>5512</v>
      </c>
      <c r="B191" t="s">
        <v>578</v>
      </c>
      <c r="C191" t="s">
        <v>579</v>
      </c>
      <c r="D191" s="4">
        <v>43444</v>
      </c>
      <c r="E191" t="s">
        <v>163</v>
      </c>
      <c r="F191" s="4">
        <v>43444</v>
      </c>
      <c r="G191" s="10" t="s">
        <v>163</v>
      </c>
      <c r="H191" s="10" t="s">
        <v>253</v>
      </c>
      <c r="I191" s="13">
        <v>34538.660000000003</v>
      </c>
      <c r="J191" s="13">
        <v>1232.6600000000035</v>
      </c>
      <c r="K191" s="13">
        <v>724.60353570000211</v>
      </c>
      <c r="L191" s="13">
        <v>724.60353570000211</v>
      </c>
    </row>
    <row r="192" spans="1:12" x14ac:dyDescent="0.25">
      <c r="A192">
        <v>5514</v>
      </c>
      <c r="B192" t="s">
        <v>600</v>
      </c>
      <c r="C192" t="s">
        <v>601</v>
      </c>
      <c r="D192" s="4">
        <v>42506</v>
      </c>
      <c r="E192" t="s">
        <v>163</v>
      </c>
      <c r="F192" s="4">
        <v>42506</v>
      </c>
      <c r="G192" s="10" t="s">
        <v>163</v>
      </c>
      <c r="H192" s="10" t="s">
        <v>253</v>
      </c>
      <c r="I192" s="13">
        <v>34704.020000000004</v>
      </c>
      <c r="J192" s="13">
        <v>1398.0200000000041</v>
      </c>
      <c r="K192" s="13">
        <v>1232.7124693500036</v>
      </c>
      <c r="L192" s="13">
        <v>821.80831290000242</v>
      </c>
    </row>
    <row r="193" spans="1:12" x14ac:dyDescent="0.25">
      <c r="A193">
        <v>5516</v>
      </c>
      <c r="B193" t="s">
        <v>558</v>
      </c>
      <c r="C193" t="s">
        <v>481</v>
      </c>
      <c r="D193" s="4">
        <v>40392</v>
      </c>
      <c r="E193" t="s">
        <v>163</v>
      </c>
      <c r="F193" s="4">
        <v>40392</v>
      </c>
      <c r="G193" s="10" t="s">
        <v>163</v>
      </c>
      <c r="H193" s="10" t="s">
        <v>255</v>
      </c>
      <c r="I193" s="13">
        <v>46436.78</v>
      </c>
      <c r="J193" s="13">
        <v>2581.2799999999988</v>
      </c>
      <c r="K193" s="13">
        <v>0</v>
      </c>
      <c r="L193" s="13">
        <v>0</v>
      </c>
    </row>
    <row r="194" spans="1:12" x14ac:dyDescent="0.25">
      <c r="A194">
        <v>5520</v>
      </c>
      <c r="B194" t="s">
        <v>435</v>
      </c>
      <c r="C194" t="s">
        <v>359</v>
      </c>
      <c r="D194" s="4">
        <v>43024</v>
      </c>
      <c r="E194" t="s">
        <v>163</v>
      </c>
      <c r="F194" s="4">
        <v>43024</v>
      </c>
      <c r="G194" s="10" t="s">
        <v>163</v>
      </c>
      <c r="H194" s="10" t="s">
        <v>253</v>
      </c>
      <c r="I194" s="13">
        <v>33833.800000000003</v>
      </c>
      <c r="J194" s="13">
        <v>1229.8000000000029</v>
      </c>
      <c r="K194" s="13">
        <v>1084.3834815000025</v>
      </c>
      <c r="L194" s="13">
        <v>722.92232100000172</v>
      </c>
    </row>
    <row r="195" spans="1:12" x14ac:dyDescent="0.25">
      <c r="A195">
        <v>5522</v>
      </c>
      <c r="B195" t="s">
        <v>530</v>
      </c>
      <c r="C195" t="s">
        <v>531</v>
      </c>
      <c r="D195" s="4">
        <v>43409</v>
      </c>
      <c r="E195" t="s">
        <v>163</v>
      </c>
      <c r="F195" s="4">
        <v>43409</v>
      </c>
      <c r="G195" s="10" t="s">
        <v>163</v>
      </c>
      <c r="H195" s="10" t="s">
        <v>253</v>
      </c>
      <c r="I195" s="60">
        <v>31777.984499999999</v>
      </c>
      <c r="J195" s="13">
        <v>2196.4844999999987</v>
      </c>
      <c r="K195" s="13">
        <v>1936.7633023018257</v>
      </c>
      <c r="L195" s="13">
        <v>1291.1755348678837</v>
      </c>
    </row>
    <row r="196" spans="1:12" x14ac:dyDescent="0.25">
      <c r="A196">
        <v>5528</v>
      </c>
      <c r="B196" t="s">
        <v>542</v>
      </c>
      <c r="C196" t="s">
        <v>544</v>
      </c>
      <c r="D196" s="4">
        <v>41218</v>
      </c>
      <c r="E196" t="s">
        <v>163</v>
      </c>
      <c r="F196" s="4">
        <v>41218</v>
      </c>
      <c r="G196" s="10" t="s">
        <v>163</v>
      </c>
      <c r="H196" s="10" t="s">
        <v>253</v>
      </c>
      <c r="I196" s="13">
        <v>36868</v>
      </c>
      <c r="J196" s="13">
        <v>3464.5</v>
      </c>
      <c r="K196" s="13">
        <v>3054.8435287500001</v>
      </c>
      <c r="L196" s="13">
        <v>2036.5623525000001</v>
      </c>
    </row>
    <row r="197" spans="1:12" x14ac:dyDescent="0.25">
      <c r="A197">
        <v>5530</v>
      </c>
      <c r="B197" t="s">
        <v>540</v>
      </c>
      <c r="C197" t="s">
        <v>541</v>
      </c>
      <c r="D197" s="4">
        <v>43454</v>
      </c>
      <c r="E197" t="s">
        <v>163</v>
      </c>
      <c r="F197" s="4">
        <v>43454</v>
      </c>
      <c r="G197" s="10" t="s">
        <v>163</v>
      </c>
      <c r="H197" s="10" t="s">
        <v>663</v>
      </c>
      <c r="I197" s="13">
        <v>29595.02</v>
      </c>
      <c r="J197" s="13">
        <v>2763.0200000000004</v>
      </c>
      <c r="K197" s="13">
        <v>1624.2062379000001</v>
      </c>
      <c r="L197" s="13">
        <v>1624.2062379000001</v>
      </c>
    </row>
    <row r="198" spans="1:12" x14ac:dyDescent="0.25">
      <c r="A198">
        <v>5534</v>
      </c>
      <c r="B198" t="s">
        <v>650</v>
      </c>
      <c r="C198" t="s">
        <v>468</v>
      </c>
      <c r="D198" s="4">
        <v>42098</v>
      </c>
      <c r="E198" t="s">
        <v>163</v>
      </c>
      <c r="F198" s="4">
        <v>42464</v>
      </c>
      <c r="G198" s="10" t="s">
        <v>163</v>
      </c>
      <c r="H198" s="10" t="s">
        <v>253</v>
      </c>
      <c r="I198" s="13">
        <v>37842.480000000003</v>
      </c>
      <c r="J198" s="13">
        <v>4536.4800000000032</v>
      </c>
      <c r="K198" s="13">
        <v>2666.7121896000017</v>
      </c>
      <c r="L198" s="13">
        <v>2666.7121896000017</v>
      </c>
    </row>
    <row r="199" spans="1:12" x14ac:dyDescent="0.25">
      <c r="A199">
        <v>5535</v>
      </c>
      <c r="B199" t="s">
        <v>310</v>
      </c>
      <c r="C199" t="s">
        <v>312</v>
      </c>
      <c r="D199" s="4">
        <v>42464</v>
      </c>
      <c r="E199" t="s">
        <v>163</v>
      </c>
      <c r="F199" s="4">
        <v>42464</v>
      </c>
      <c r="G199" s="10" t="s">
        <v>163</v>
      </c>
      <c r="H199" s="10" t="s">
        <v>253</v>
      </c>
      <c r="I199" s="13">
        <v>36001.160000000003</v>
      </c>
      <c r="J199" s="13">
        <v>2695.1600000000035</v>
      </c>
      <c r="K199" s="13">
        <v>2376.4733973000029</v>
      </c>
      <c r="L199" s="13">
        <v>1584.3155982000019</v>
      </c>
    </row>
    <row r="200" spans="1:12" x14ac:dyDescent="0.25">
      <c r="A200">
        <v>5537</v>
      </c>
      <c r="B200" t="s">
        <v>72</v>
      </c>
      <c r="C200" t="s">
        <v>78</v>
      </c>
      <c r="D200" s="4">
        <v>43409</v>
      </c>
      <c r="E200" t="s">
        <v>163</v>
      </c>
      <c r="F200" s="4">
        <v>43409</v>
      </c>
      <c r="G200" s="10" t="s">
        <v>163</v>
      </c>
      <c r="H200" s="10" t="s">
        <v>253</v>
      </c>
      <c r="I200" s="60">
        <v>31777.982564317965</v>
      </c>
      <c r="J200" s="13">
        <v>2196.4825643179647</v>
      </c>
      <c r="K200" s="13">
        <v>1936.7615955026527</v>
      </c>
      <c r="L200" s="13">
        <v>1291.1743970017685</v>
      </c>
    </row>
    <row r="201" spans="1:12" x14ac:dyDescent="0.25">
      <c r="A201">
        <v>5538</v>
      </c>
      <c r="B201" t="s">
        <v>325</v>
      </c>
      <c r="C201" t="s">
        <v>326</v>
      </c>
      <c r="D201" s="4">
        <v>43292</v>
      </c>
      <c r="E201" t="s">
        <v>163</v>
      </c>
      <c r="F201" s="4">
        <v>43292</v>
      </c>
      <c r="G201" s="10" t="s">
        <v>163</v>
      </c>
      <c r="H201" s="10" t="s">
        <v>253</v>
      </c>
      <c r="I201" s="13">
        <v>37676.340000000004</v>
      </c>
      <c r="J201" s="13">
        <v>4272.8400000000038</v>
      </c>
      <c r="K201" s="13">
        <v>2511.7347618000022</v>
      </c>
      <c r="L201" s="13">
        <v>2511.7347618000022</v>
      </c>
    </row>
    <row r="202" spans="1:12" x14ac:dyDescent="0.25">
      <c r="A202">
        <v>5539</v>
      </c>
      <c r="B202" t="s">
        <v>303</v>
      </c>
      <c r="C202" t="s">
        <v>75</v>
      </c>
      <c r="D202" s="4">
        <v>42373</v>
      </c>
      <c r="E202" t="s">
        <v>163</v>
      </c>
      <c r="F202" s="4">
        <v>42373</v>
      </c>
      <c r="G202" s="10" t="s">
        <v>163</v>
      </c>
      <c r="H202" s="10" t="s">
        <v>253</v>
      </c>
      <c r="I202" s="13">
        <v>34927.620000000003</v>
      </c>
      <c r="J202" s="13">
        <v>2323.6200000000026</v>
      </c>
      <c r="K202" s="13">
        <v>1365.9105249000013</v>
      </c>
      <c r="L202" s="13">
        <v>1365.9105249000013</v>
      </c>
    </row>
    <row r="203" spans="1:12" x14ac:dyDescent="0.25">
      <c r="A203">
        <v>5540</v>
      </c>
      <c r="B203" t="s">
        <v>426</v>
      </c>
      <c r="C203" t="s">
        <v>55</v>
      </c>
      <c r="D203" s="4">
        <v>41547</v>
      </c>
      <c r="E203" t="s">
        <v>163</v>
      </c>
      <c r="F203" s="4">
        <v>41547</v>
      </c>
      <c r="G203" s="10" t="s">
        <v>163</v>
      </c>
      <c r="H203" s="10" t="s">
        <v>255</v>
      </c>
      <c r="I203" s="13">
        <v>42403.92</v>
      </c>
      <c r="J203" s="13">
        <v>6367.9199999999983</v>
      </c>
      <c r="K203" s="13">
        <v>5614.9514225999992</v>
      </c>
      <c r="L203" s="13">
        <v>3743.3009483999995</v>
      </c>
    </row>
    <row r="204" spans="1:12" x14ac:dyDescent="0.25">
      <c r="A204">
        <v>5544</v>
      </c>
      <c r="B204" t="s">
        <v>344</v>
      </c>
      <c r="C204" t="s">
        <v>345</v>
      </c>
      <c r="D204" s="4">
        <v>41638</v>
      </c>
      <c r="E204" t="s">
        <v>163</v>
      </c>
      <c r="F204" s="4">
        <v>41638</v>
      </c>
      <c r="G204" s="10" t="s">
        <v>163</v>
      </c>
      <c r="H204" s="10" t="s">
        <v>253</v>
      </c>
      <c r="I204" s="13">
        <v>47814.26</v>
      </c>
      <c r="J204" s="13">
        <v>11856.260000000002</v>
      </c>
      <c r="K204" s="13">
        <v>10454.32793655</v>
      </c>
      <c r="L204" s="13">
        <v>6969.5519577000005</v>
      </c>
    </row>
    <row r="205" spans="1:12" x14ac:dyDescent="0.25">
      <c r="A205">
        <v>5546</v>
      </c>
      <c r="B205" t="s">
        <v>622</v>
      </c>
      <c r="C205" t="s">
        <v>417</v>
      </c>
      <c r="D205" s="4">
        <v>43409</v>
      </c>
      <c r="E205" t="s">
        <v>163</v>
      </c>
      <c r="F205" s="4">
        <v>43409</v>
      </c>
      <c r="G205" s="10" t="s">
        <v>163</v>
      </c>
      <c r="H205" s="10" t="s">
        <v>253</v>
      </c>
      <c r="I205" s="13">
        <v>31778.240000000002</v>
      </c>
      <c r="J205" s="13">
        <v>2196.7400000000016</v>
      </c>
      <c r="K205" s="13">
        <v>1936.9885909500017</v>
      </c>
      <c r="L205" s="13">
        <v>1291.3257273000011</v>
      </c>
    </row>
    <row r="206" spans="1:12" x14ac:dyDescent="0.25">
      <c r="A206">
        <v>5548</v>
      </c>
      <c r="B206" t="s">
        <v>68</v>
      </c>
      <c r="C206" t="s">
        <v>434</v>
      </c>
      <c r="D206" s="4">
        <v>43143</v>
      </c>
      <c r="E206" t="s">
        <v>163</v>
      </c>
      <c r="F206" s="4">
        <v>43143</v>
      </c>
      <c r="G206" s="10" t="s">
        <v>163</v>
      </c>
      <c r="H206" s="10" t="s">
        <v>253</v>
      </c>
      <c r="I206" s="60">
        <v>33633.86</v>
      </c>
      <c r="J206" s="13">
        <v>1010.3600000000006</v>
      </c>
      <c r="K206" s="13">
        <v>593.92730220000033</v>
      </c>
      <c r="L206" s="13">
        <v>593.92730220000033</v>
      </c>
    </row>
    <row r="207" spans="1:12" x14ac:dyDescent="0.25">
      <c r="A207">
        <v>5722</v>
      </c>
      <c r="B207" t="s">
        <v>463</v>
      </c>
      <c r="C207" t="s">
        <v>464</v>
      </c>
      <c r="D207" s="4">
        <v>42984</v>
      </c>
      <c r="E207" t="s">
        <v>188</v>
      </c>
      <c r="F207" s="4">
        <v>42984</v>
      </c>
      <c r="G207" s="10" t="s">
        <v>188</v>
      </c>
      <c r="H207" s="10" t="s">
        <v>257</v>
      </c>
      <c r="I207" s="60">
        <v>28023.32</v>
      </c>
      <c r="J207" s="13">
        <v>2751.3199999999997</v>
      </c>
    </row>
    <row r="208" spans="1:12" x14ac:dyDescent="0.25">
      <c r="A208">
        <v>5724</v>
      </c>
      <c r="B208" t="s">
        <v>489</v>
      </c>
      <c r="C208" t="s">
        <v>490</v>
      </c>
      <c r="D208" s="4">
        <v>42317</v>
      </c>
      <c r="E208" t="s">
        <v>188</v>
      </c>
      <c r="F208" s="4">
        <v>42317</v>
      </c>
      <c r="G208" s="10" t="s">
        <v>188</v>
      </c>
      <c r="H208" s="10" t="s">
        <v>257</v>
      </c>
      <c r="I208" s="60">
        <v>26548.600000000002</v>
      </c>
      <c r="J208" s="13">
        <v>1193.4000000000015</v>
      </c>
    </row>
    <row r="209" spans="1:10" x14ac:dyDescent="0.25">
      <c r="A209">
        <v>5726</v>
      </c>
      <c r="B209" t="s">
        <v>374</v>
      </c>
      <c r="C209" t="s">
        <v>375</v>
      </c>
      <c r="D209" s="4">
        <v>43214</v>
      </c>
      <c r="E209" t="s">
        <v>188</v>
      </c>
      <c r="F209" s="4">
        <v>43214</v>
      </c>
      <c r="G209" s="10" t="s">
        <v>188</v>
      </c>
      <c r="H209" s="10" t="s">
        <v>257</v>
      </c>
      <c r="I209" s="60">
        <v>34238.880000000005</v>
      </c>
      <c r="J209" s="13">
        <v>8883.6800000000039</v>
      </c>
    </row>
    <row r="210" spans="1:10" x14ac:dyDescent="0.25">
      <c r="A210">
        <v>5730</v>
      </c>
      <c r="B210" t="s">
        <v>735</v>
      </c>
      <c r="C210" t="s">
        <v>736</v>
      </c>
      <c r="D210" s="4">
        <v>43678</v>
      </c>
      <c r="E210" t="s">
        <v>188</v>
      </c>
      <c r="F210" s="4">
        <v>43678</v>
      </c>
      <c r="G210" s="10" t="s">
        <v>188</v>
      </c>
      <c r="H210" s="10" t="s">
        <v>257</v>
      </c>
      <c r="I210" s="60">
        <v>31657.600000000002</v>
      </c>
      <c r="J210" s="13">
        <v>3.637978807091713E-12</v>
      </c>
    </row>
    <row r="211" spans="1:10" x14ac:dyDescent="0.25">
      <c r="A211">
        <v>5920</v>
      </c>
      <c r="B211" t="s">
        <v>81</v>
      </c>
      <c r="C211" t="s">
        <v>38</v>
      </c>
      <c r="D211" s="4">
        <v>43087</v>
      </c>
      <c r="E211" t="s">
        <v>138</v>
      </c>
      <c r="F211" s="4">
        <v>43087</v>
      </c>
      <c r="G211" s="10" t="s">
        <v>138</v>
      </c>
      <c r="H211" s="10" t="s">
        <v>198</v>
      </c>
      <c r="I211" s="60">
        <v>37346.14</v>
      </c>
      <c r="J211" s="13">
        <v>2382.6399999999994</v>
      </c>
    </row>
    <row r="212" spans="1:10" x14ac:dyDescent="0.25">
      <c r="A212">
        <v>5923</v>
      </c>
      <c r="B212" t="s">
        <v>112</v>
      </c>
      <c r="C212" t="s">
        <v>634</v>
      </c>
      <c r="D212" s="4">
        <v>34491</v>
      </c>
      <c r="E212" t="s">
        <v>167</v>
      </c>
      <c r="F212" s="4">
        <v>34491</v>
      </c>
      <c r="G212" s="10" t="s">
        <v>167</v>
      </c>
      <c r="H212" s="10" t="s">
        <v>259</v>
      </c>
      <c r="I212" s="60">
        <v>68917.16</v>
      </c>
      <c r="J212" s="13">
        <v>16976.960000000006</v>
      </c>
    </row>
    <row r="213" spans="1:10" x14ac:dyDescent="0.25">
      <c r="A213">
        <v>5925</v>
      </c>
      <c r="B213" t="s">
        <v>49</v>
      </c>
      <c r="C213" t="s">
        <v>341</v>
      </c>
      <c r="D213" s="4">
        <v>41408</v>
      </c>
      <c r="E213" t="s">
        <v>167</v>
      </c>
      <c r="F213" s="4">
        <v>41408</v>
      </c>
      <c r="G213" s="10" t="s">
        <v>167</v>
      </c>
      <c r="H213" s="10" t="s">
        <v>259</v>
      </c>
      <c r="I213" s="60">
        <v>48086.740000000005</v>
      </c>
      <c r="J213" s="13">
        <v>4799.8600000000079</v>
      </c>
    </row>
    <row r="214" spans="1:10" x14ac:dyDescent="0.25">
      <c r="A214">
        <v>5926</v>
      </c>
      <c r="B214" t="s">
        <v>31</v>
      </c>
      <c r="C214" t="s">
        <v>39</v>
      </c>
      <c r="D214" s="4">
        <v>41372</v>
      </c>
      <c r="E214" t="s">
        <v>167</v>
      </c>
      <c r="F214" s="4">
        <v>41372</v>
      </c>
      <c r="G214" s="10" t="s">
        <v>167</v>
      </c>
      <c r="H214" s="10" t="s">
        <v>259</v>
      </c>
      <c r="I214" s="60">
        <v>56100.200000000004</v>
      </c>
      <c r="J214" s="13">
        <v>12756.120000000003</v>
      </c>
    </row>
    <row r="215" spans="1:10" x14ac:dyDescent="0.25">
      <c r="A215">
        <v>5931</v>
      </c>
      <c r="B215" t="s">
        <v>455</v>
      </c>
      <c r="C215" t="s">
        <v>456</v>
      </c>
      <c r="D215" s="4">
        <v>40112</v>
      </c>
      <c r="E215" t="s">
        <v>167</v>
      </c>
      <c r="F215" s="4">
        <v>40112</v>
      </c>
      <c r="G215" s="10" t="s">
        <v>167</v>
      </c>
      <c r="H215" s="10" t="s">
        <v>675</v>
      </c>
      <c r="I215" s="60">
        <v>43373.46</v>
      </c>
      <c r="J215" s="13">
        <v>7980.9599999999991</v>
      </c>
    </row>
    <row r="216" spans="1:10" x14ac:dyDescent="0.25">
      <c r="A216">
        <v>6002</v>
      </c>
      <c r="B216" t="s">
        <v>515</v>
      </c>
      <c r="C216" t="s">
        <v>84</v>
      </c>
      <c r="D216" s="4">
        <v>43493</v>
      </c>
      <c r="E216" t="s">
        <v>115</v>
      </c>
      <c r="F216" s="4">
        <v>43493</v>
      </c>
      <c r="G216" s="10" t="s">
        <v>115</v>
      </c>
      <c r="H216" s="10" t="s">
        <v>261</v>
      </c>
      <c r="I216" s="60">
        <v>52496.340000000004</v>
      </c>
      <c r="J216" s="13">
        <v>1235.5200000000041</v>
      </c>
    </row>
    <row r="217" spans="1:10" x14ac:dyDescent="0.25">
      <c r="A217">
        <v>6003</v>
      </c>
      <c r="B217" t="s">
        <v>465</v>
      </c>
      <c r="C217" t="s">
        <v>466</v>
      </c>
      <c r="D217" s="4">
        <v>43248</v>
      </c>
      <c r="E217" t="s">
        <v>129</v>
      </c>
      <c r="F217" s="4">
        <v>43248</v>
      </c>
      <c r="G217" s="10" t="s">
        <v>129</v>
      </c>
      <c r="H217" s="10" t="s">
        <v>128</v>
      </c>
      <c r="I217" s="60">
        <v>32963.32</v>
      </c>
      <c r="J217" s="13">
        <v>3381.8199999999997</v>
      </c>
    </row>
    <row r="218" spans="1:10" x14ac:dyDescent="0.25">
      <c r="A218">
        <v>6110</v>
      </c>
      <c r="B218" t="s">
        <v>621</v>
      </c>
      <c r="C218" t="s">
        <v>359</v>
      </c>
      <c r="D218" s="4">
        <v>31594</v>
      </c>
      <c r="E218" t="s">
        <v>116</v>
      </c>
      <c r="F218" s="4">
        <v>31594</v>
      </c>
      <c r="G218" s="10" t="s">
        <v>116</v>
      </c>
      <c r="H218" s="10" t="s">
        <v>262</v>
      </c>
      <c r="I218" s="60">
        <v>54440.880000000005</v>
      </c>
      <c r="J218" s="13">
        <v>7621.3800000000047</v>
      </c>
    </row>
    <row r="219" spans="1:10" x14ac:dyDescent="0.25">
      <c r="A219">
        <v>6120</v>
      </c>
      <c r="B219" t="s">
        <v>396</v>
      </c>
      <c r="C219" t="s">
        <v>400</v>
      </c>
      <c r="D219" s="4">
        <v>43052</v>
      </c>
      <c r="E219" t="s">
        <v>116</v>
      </c>
      <c r="F219" s="4">
        <v>43052</v>
      </c>
      <c r="G219" s="10" t="s">
        <v>116</v>
      </c>
      <c r="H219" s="10" t="s">
        <v>263</v>
      </c>
      <c r="I219" s="60">
        <v>47776.560000000005</v>
      </c>
      <c r="J219" s="13">
        <v>6124.5600000000049</v>
      </c>
    </row>
    <row r="220" spans="1:10" x14ac:dyDescent="0.25">
      <c r="A220">
        <v>6130</v>
      </c>
      <c r="B220" t="s">
        <v>316</v>
      </c>
      <c r="C220" t="s">
        <v>317</v>
      </c>
      <c r="D220" s="62">
        <v>33550</v>
      </c>
      <c r="E220" t="s">
        <v>116</v>
      </c>
      <c r="F220" s="62">
        <v>33550</v>
      </c>
      <c r="G220" s="10" t="s">
        <v>116</v>
      </c>
      <c r="H220" s="10" t="s">
        <v>262</v>
      </c>
      <c r="I220" s="60">
        <v>52239.200000000004</v>
      </c>
      <c r="J220" s="13">
        <v>12166.700000000004</v>
      </c>
    </row>
    <row r="221" spans="1:10" x14ac:dyDescent="0.25">
      <c r="A221">
        <v>6160</v>
      </c>
      <c r="B221" t="s">
        <v>549</v>
      </c>
      <c r="C221" t="s">
        <v>403</v>
      </c>
      <c r="D221" s="4">
        <v>42156</v>
      </c>
      <c r="E221" t="s">
        <v>136</v>
      </c>
      <c r="F221" s="4">
        <v>42156</v>
      </c>
      <c r="G221" s="10" t="s">
        <v>136</v>
      </c>
      <c r="H221" s="10" t="s">
        <v>264</v>
      </c>
      <c r="I221" s="60">
        <v>47210.54</v>
      </c>
      <c r="J221" s="13">
        <v>3928.0800000000017</v>
      </c>
    </row>
    <row r="222" spans="1:10" x14ac:dyDescent="0.25">
      <c r="A222">
        <v>6162</v>
      </c>
      <c r="B222" t="s">
        <v>313</v>
      </c>
      <c r="C222" t="s">
        <v>314</v>
      </c>
      <c r="D222" s="4">
        <v>43549</v>
      </c>
      <c r="E222" t="s">
        <v>136</v>
      </c>
      <c r="F222" s="4">
        <v>43549</v>
      </c>
      <c r="G222" s="10" t="s">
        <v>136</v>
      </c>
      <c r="H222" s="10" t="s">
        <v>741</v>
      </c>
      <c r="I222" s="13">
        <v>43261.66</v>
      </c>
      <c r="J222" s="13">
        <v>0</v>
      </c>
    </row>
    <row r="223" spans="1:10" x14ac:dyDescent="0.25">
      <c r="A223">
        <v>6214</v>
      </c>
      <c r="B223" t="s">
        <v>396</v>
      </c>
      <c r="C223" t="s">
        <v>401</v>
      </c>
      <c r="D223" s="4">
        <v>42989</v>
      </c>
      <c r="E223" t="s">
        <v>138</v>
      </c>
      <c r="F223" s="4">
        <v>42989</v>
      </c>
      <c r="G223" s="10" t="s">
        <v>138</v>
      </c>
      <c r="H223" s="10" t="s">
        <v>199</v>
      </c>
      <c r="I223" s="13">
        <v>30741.620000000003</v>
      </c>
      <c r="J223" s="13">
        <v>1959.6200000000026</v>
      </c>
    </row>
    <row r="224" spans="1:10" x14ac:dyDescent="0.25">
      <c r="A224">
        <v>6217</v>
      </c>
      <c r="B224" t="s">
        <v>502</v>
      </c>
      <c r="C224" t="s">
        <v>55</v>
      </c>
      <c r="D224" s="4">
        <v>38971</v>
      </c>
      <c r="E224" t="s">
        <v>138</v>
      </c>
      <c r="F224" s="4">
        <v>38971</v>
      </c>
      <c r="G224" s="10" t="s">
        <v>138</v>
      </c>
      <c r="H224" s="10" t="s">
        <v>198</v>
      </c>
      <c r="I224" s="13">
        <v>43319.380000000005</v>
      </c>
      <c r="J224" s="13">
        <v>8355.8800000000047</v>
      </c>
    </row>
    <row r="225" spans="1:10" x14ac:dyDescent="0.25">
      <c r="A225">
        <v>6219</v>
      </c>
      <c r="B225" t="s">
        <v>382</v>
      </c>
      <c r="C225" t="s">
        <v>104</v>
      </c>
      <c r="D225" s="4">
        <v>39037</v>
      </c>
      <c r="E225" t="s">
        <v>138</v>
      </c>
      <c r="F225" s="4">
        <v>39037</v>
      </c>
      <c r="G225" s="10" t="s">
        <v>138</v>
      </c>
      <c r="H225" s="10" t="s">
        <v>198</v>
      </c>
      <c r="I225" s="13">
        <v>42237.26</v>
      </c>
      <c r="J225" s="13">
        <v>5947.760000000002</v>
      </c>
    </row>
    <row r="226" spans="1:10" x14ac:dyDescent="0.25">
      <c r="A226">
        <v>6220</v>
      </c>
      <c r="B226" s="10" t="s">
        <v>415</v>
      </c>
      <c r="C226" t="s">
        <v>407</v>
      </c>
      <c r="D226" s="4">
        <v>42800</v>
      </c>
      <c r="E226" t="s">
        <v>138</v>
      </c>
      <c r="F226" s="4">
        <v>42800</v>
      </c>
      <c r="G226" s="10" t="s">
        <v>138</v>
      </c>
      <c r="H226" s="10" t="s">
        <v>198</v>
      </c>
      <c r="I226" s="13">
        <v>35276.54</v>
      </c>
      <c r="J226" s="13">
        <v>2653.0400000000009</v>
      </c>
    </row>
    <row r="227" spans="1:10" x14ac:dyDescent="0.25">
      <c r="A227">
        <v>6240</v>
      </c>
      <c r="B227" t="s">
        <v>649</v>
      </c>
      <c r="C227" t="s">
        <v>401</v>
      </c>
      <c r="D227" s="62">
        <v>39391</v>
      </c>
      <c r="E227" t="s">
        <v>138</v>
      </c>
      <c r="F227" s="4">
        <v>39391</v>
      </c>
      <c r="G227" s="10" t="s">
        <v>138</v>
      </c>
      <c r="H227" s="10" t="s">
        <v>258</v>
      </c>
      <c r="I227" s="13">
        <v>42679</v>
      </c>
      <c r="J227" s="13">
        <v>5980</v>
      </c>
    </row>
    <row r="228" spans="1:10" x14ac:dyDescent="0.25">
      <c r="A228">
        <v>6242</v>
      </c>
      <c r="B228" t="s">
        <v>708</v>
      </c>
      <c r="C228" t="s">
        <v>342</v>
      </c>
      <c r="D228" s="4">
        <v>43402</v>
      </c>
      <c r="E228" t="s">
        <v>138</v>
      </c>
      <c r="F228" s="4">
        <v>43402</v>
      </c>
      <c r="G228" s="10" t="s">
        <v>138</v>
      </c>
      <c r="H228" s="10" t="s">
        <v>199</v>
      </c>
      <c r="I228" s="13">
        <v>28823.600000000002</v>
      </c>
      <c r="J228" s="13">
        <v>646.10000000000218</v>
      </c>
    </row>
    <row r="229" spans="1:10" x14ac:dyDescent="0.25">
      <c r="A229">
        <v>6244</v>
      </c>
      <c r="B229" t="s">
        <v>623</v>
      </c>
      <c r="C229" t="s">
        <v>624</v>
      </c>
      <c r="D229" s="4">
        <v>36682</v>
      </c>
      <c r="E229" t="s">
        <v>138</v>
      </c>
      <c r="F229" s="4">
        <v>36682</v>
      </c>
      <c r="G229" s="10" t="s">
        <v>138</v>
      </c>
      <c r="H229" s="10" t="s">
        <v>267</v>
      </c>
      <c r="I229" s="13">
        <v>53649.96</v>
      </c>
      <c r="J229" s="13">
        <v>8202.2200000000012</v>
      </c>
    </row>
    <row r="230" spans="1:10" x14ac:dyDescent="0.25">
      <c r="A230">
        <v>6250</v>
      </c>
      <c r="B230" t="s">
        <v>502</v>
      </c>
      <c r="C230" t="s">
        <v>481</v>
      </c>
      <c r="D230" s="4">
        <v>37557</v>
      </c>
      <c r="E230" t="s">
        <v>140</v>
      </c>
      <c r="F230" s="4">
        <v>37557</v>
      </c>
      <c r="G230" s="10" t="s">
        <v>140</v>
      </c>
      <c r="H230" s="10" t="s">
        <v>268</v>
      </c>
      <c r="I230" s="13">
        <v>39332.020000000004</v>
      </c>
      <c r="J230" s="13">
        <v>4700.0200000000041</v>
      </c>
    </row>
    <row r="231" spans="1:10" x14ac:dyDescent="0.25">
      <c r="A231">
        <v>6252</v>
      </c>
      <c r="B231" t="s">
        <v>33</v>
      </c>
      <c r="C231" t="s">
        <v>617</v>
      </c>
      <c r="D231" s="4">
        <v>37074</v>
      </c>
      <c r="E231" t="s">
        <v>140</v>
      </c>
      <c r="F231" s="4">
        <v>37074</v>
      </c>
      <c r="G231" s="10" t="s">
        <v>140</v>
      </c>
      <c r="H231" s="10" t="s">
        <v>268</v>
      </c>
      <c r="I231" s="13">
        <v>39451.880000000005</v>
      </c>
      <c r="J231" s="13">
        <v>7140.3800000000047</v>
      </c>
    </row>
    <row r="232" spans="1:10" x14ac:dyDescent="0.25">
      <c r="A232">
        <v>6254</v>
      </c>
      <c r="B232" t="s">
        <v>471</v>
      </c>
      <c r="C232" t="s">
        <v>32</v>
      </c>
      <c r="D232" s="4">
        <v>36234</v>
      </c>
      <c r="E232" t="s">
        <v>140</v>
      </c>
      <c r="F232" s="4">
        <v>36234</v>
      </c>
      <c r="G232" s="10" t="s">
        <v>140</v>
      </c>
      <c r="H232" s="10" t="s">
        <v>269</v>
      </c>
      <c r="I232" s="13">
        <v>47174.92</v>
      </c>
      <c r="J232" s="13">
        <v>3007.4199999999983</v>
      </c>
    </row>
    <row r="233" spans="1:10" x14ac:dyDescent="0.25">
      <c r="A233">
        <v>6256</v>
      </c>
      <c r="B233" t="s">
        <v>106</v>
      </c>
      <c r="C233" t="s">
        <v>427</v>
      </c>
      <c r="D233" s="4">
        <v>43039</v>
      </c>
      <c r="E233" t="s">
        <v>140</v>
      </c>
      <c r="F233" s="4">
        <v>43039</v>
      </c>
      <c r="G233" s="10" t="s">
        <v>140</v>
      </c>
      <c r="H233" s="10" t="s">
        <v>268</v>
      </c>
      <c r="I233" s="13">
        <v>30794.400000000001</v>
      </c>
      <c r="J233" s="13">
        <v>2012.4000000000015</v>
      </c>
    </row>
    <row r="234" spans="1:10" x14ac:dyDescent="0.25">
      <c r="A234">
        <v>6276</v>
      </c>
      <c r="B234" t="s">
        <v>415</v>
      </c>
      <c r="C234" t="s">
        <v>417</v>
      </c>
      <c r="D234" s="4">
        <v>42773</v>
      </c>
      <c r="E234" t="s">
        <v>122</v>
      </c>
      <c r="F234" s="4">
        <v>42773</v>
      </c>
      <c r="G234" s="10" t="s">
        <v>122</v>
      </c>
      <c r="H234" s="10" t="s">
        <v>664</v>
      </c>
      <c r="I234" s="13">
        <v>29218.54</v>
      </c>
      <c r="J234" s="13">
        <v>4356.0400000000009</v>
      </c>
    </row>
    <row r="235" spans="1:10" x14ac:dyDescent="0.25">
      <c r="A235">
        <v>6312</v>
      </c>
      <c r="B235" t="s">
        <v>412</v>
      </c>
      <c r="C235" t="s">
        <v>413</v>
      </c>
      <c r="D235" s="4">
        <v>43542</v>
      </c>
      <c r="E235" t="s">
        <v>141</v>
      </c>
      <c r="F235" s="4">
        <v>43542</v>
      </c>
      <c r="G235" s="10" t="s">
        <v>141</v>
      </c>
      <c r="H235" s="10" t="s">
        <v>271</v>
      </c>
      <c r="I235" s="13">
        <v>32282.639999999999</v>
      </c>
      <c r="J235" s="13">
        <v>1537.3799999999974</v>
      </c>
    </row>
    <row r="236" spans="1:10" x14ac:dyDescent="0.25">
      <c r="A236">
        <v>6314</v>
      </c>
      <c r="B236" t="s">
        <v>502</v>
      </c>
      <c r="C236" t="s">
        <v>506</v>
      </c>
      <c r="D236" s="4">
        <v>38217</v>
      </c>
      <c r="E236" t="s">
        <v>151</v>
      </c>
      <c r="F236" s="4">
        <v>38217</v>
      </c>
      <c r="G236" s="10" t="s">
        <v>151</v>
      </c>
      <c r="H236" s="10" t="s">
        <v>271</v>
      </c>
      <c r="I236" s="13">
        <v>40706.639999999999</v>
      </c>
      <c r="J236" s="13">
        <v>7884.239999999998</v>
      </c>
    </row>
    <row r="237" spans="1:10" x14ac:dyDescent="0.25">
      <c r="A237">
        <v>6430</v>
      </c>
      <c r="B237" t="s">
        <v>428</v>
      </c>
      <c r="C237" t="s">
        <v>431</v>
      </c>
      <c r="D237" s="4">
        <v>43313</v>
      </c>
      <c r="E237" t="s">
        <v>149</v>
      </c>
      <c r="F237" s="4">
        <v>43313</v>
      </c>
      <c r="G237" s="10" t="s">
        <v>149</v>
      </c>
      <c r="H237" s="10" t="s">
        <v>271</v>
      </c>
      <c r="I237" s="13">
        <v>36524.800000000003</v>
      </c>
      <c r="J237" s="13">
        <v>0</v>
      </c>
    </row>
    <row r="238" spans="1:10" x14ac:dyDescent="0.25">
      <c r="A238">
        <v>6440</v>
      </c>
      <c r="B238" t="s">
        <v>502</v>
      </c>
      <c r="C238" t="s">
        <v>505</v>
      </c>
      <c r="D238" s="4">
        <v>39951</v>
      </c>
      <c r="E238" t="s">
        <v>149</v>
      </c>
      <c r="F238" s="4">
        <v>39951</v>
      </c>
      <c r="G238" s="10" t="s">
        <v>149</v>
      </c>
      <c r="H238" s="10" t="s">
        <v>123</v>
      </c>
      <c r="I238" s="13">
        <v>34221.72</v>
      </c>
      <c r="J238" s="13">
        <v>2876.1200000000026</v>
      </c>
    </row>
    <row r="239" spans="1:10" x14ac:dyDescent="0.25">
      <c r="A239">
        <v>6444</v>
      </c>
      <c r="B239" t="s">
        <v>542</v>
      </c>
      <c r="C239" t="s">
        <v>545</v>
      </c>
      <c r="D239" s="4">
        <v>42217</v>
      </c>
      <c r="E239" t="s">
        <v>215</v>
      </c>
      <c r="F239" s="4">
        <v>42217</v>
      </c>
      <c r="G239" s="10" t="s">
        <v>215</v>
      </c>
      <c r="H239" s="10" t="s">
        <v>128</v>
      </c>
      <c r="I239" s="13">
        <v>38792.520000000004</v>
      </c>
      <c r="J239" s="13">
        <v>7259.7200000000048</v>
      </c>
    </row>
    <row r="240" spans="1:10" x14ac:dyDescent="0.25">
      <c r="A240">
        <v>6446</v>
      </c>
      <c r="B240" t="s">
        <v>71</v>
      </c>
      <c r="C240" t="s">
        <v>90</v>
      </c>
      <c r="D240" s="4">
        <v>41114</v>
      </c>
      <c r="E240" t="s">
        <v>215</v>
      </c>
      <c r="F240" s="4">
        <v>41114</v>
      </c>
      <c r="G240" s="10" t="s">
        <v>215</v>
      </c>
      <c r="H240" s="10" t="s">
        <v>671</v>
      </c>
      <c r="I240" s="13">
        <v>49617.62</v>
      </c>
      <c r="J240" s="60">
        <v>7580.82</v>
      </c>
    </row>
    <row r="241" spans="1:10" x14ac:dyDescent="0.25">
      <c r="A241">
        <v>6462</v>
      </c>
      <c r="B241" t="s">
        <v>113</v>
      </c>
      <c r="C241" t="s">
        <v>327</v>
      </c>
      <c r="D241" s="4">
        <v>42604</v>
      </c>
      <c r="E241" t="s">
        <v>215</v>
      </c>
      <c r="F241" s="4">
        <v>42604</v>
      </c>
      <c r="G241" s="10" t="s">
        <v>215</v>
      </c>
      <c r="H241" s="10" t="s">
        <v>671</v>
      </c>
      <c r="I241" s="13">
        <v>55913.26</v>
      </c>
      <c r="J241" s="60">
        <v>13876.46</v>
      </c>
    </row>
    <row r="242" spans="1:10" x14ac:dyDescent="0.25">
      <c r="A242">
        <v>6464</v>
      </c>
      <c r="B242" t="s">
        <v>424</v>
      </c>
      <c r="C242" t="s">
        <v>425</v>
      </c>
      <c r="D242" s="4">
        <v>37963</v>
      </c>
      <c r="E242" t="s">
        <v>215</v>
      </c>
      <c r="F242" s="4">
        <v>37963</v>
      </c>
      <c r="G242" s="10" t="s">
        <v>215</v>
      </c>
      <c r="H242" s="10" t="s">
        <v>117</v>
      </c>
      <c r="I242" s="13">
        <v>50370.840000000004</v>
      </c>
      <c r="J242" s="13">
        <v>10497.239999999998</v>
      </c>
    </row>
    <row r="243" spans="1:10" x14ac:dyDescent="0.25">
      <c r="A243">
        <v>6520</v>
      </c>
      <c r="B243" t="s">
        <v>30</v>
      </c>
      <c r="C243" t="s">
        <v>342</v>
      </c>
      <c r="D243" s="4">
        <v>43388</v>
      </c>
      <c r="E243" t="s">
        <v>156</v>
      </c>
      <c r="F243" s="4">
        <v>43388</v>
      </c>
      <c r="G243" s="10" t="s">
        <v>156</v>
      </c>
      <c r="H243" s="10" t="s">
        <v>272</v>
      </c>
      <c r="I243" s="13">
        <v>33329.14</v>
      </c>
      <c r="J243" s="13">
        <v>267.54000000000087</v>
      </c>
    </row>
    <row r="244" spans="1:10" x14ac:dyDescent="0.25">
      <c r="A244">
        <v>6522</v>
      </c>
      <c r="B244" t="s">
        <v>723</v>
      </c>
      <c r="C244" t="s">
        <v>609</v>
      </c>
      <c r="D244" s="4">
        <v>42839</v>
      </c>
      <c r="E244" t="s">
        <v>156</v>
      </c>
      <c r="F244" s="4">
        <v>42839</v>
      </c>
      <c r="G244" s="10" t="s">
        <v>156</v>
      </c>
      <c r="H244" s="10" t="s">
        <v>273</v>
      </c>
      <c r="I244" s="13">
        <v>35766.639999999999</v>
      </c>
      <c r="J244" s="13">
        <v>302.63999999999942</v>
      </c>
    </row>
    <row r="245" spans="1:10" x14ac:dyDescent="0.25">
      <c r="A245">
        <v>6524</v>
      </c>
      <c r="B245" t="s">
        <v>546</v>
      </c>
      <c r="C245" t="s">
        <v>46</v>
      </c>
      <c r="D245" s="4">
        <v>33896</v>
      </c>
      <c r="E245" t="s">
        <v>156</v>
      </c>
      <c r="F245" s="4">
        <v>33896</v>
      </c>
      <c r="G245" s="10" t="s">
        <v>156</v>
      </c>
      <c r="H245" s="10" t="s">
        <v>274</v>
      </c>
      <c r="I245" s="13">
        <v>56381.78</v>
      </c>
      <c r="J245" s="13">
        <v>7830.4199999999983</v>
      </c>
    </row>
    <row r="246" spans="1:10" x14ac:dyDescent="0.25">
      <c r="A246">
        <v>6526</v>
      </c>
      <c r="B246" t="s">
        <v>635</v>
      </c>
      <c r="C246" t="s">
        <v>636</v>
      </c>
      <c r="D246" s="4">
        <v>33878</v>
      </c>
      <c r="E246" t="s">
        <v>156</v>
      </c>
      <c r="F246" s="4">
        <v>33878</v>
      </c>
      <c r="G246" s="10" t="s">
        <v>156</v>
      </c>
      <c r="H246" s="10" t="s">
        <v>274</v>
      </c>
      <c r="I246" s="13">
        <v>56417.4</v>
      </c>
      <c r="J246" s="13">
        <v>7866.0400000000009</v>
      </c>
    </row>
    <row r="247" spans="1:10" x14ac:dyDescent="0.25">
      <c r="A247">
        <v>6528</v>
      </c>
      <c r="B247" t="s">
        <v>482</v>
      </c>
      <c r="C247" t="s">
        <v>483</v>
      </c>
      <c r="D247" s="4">
        <v>34857</v>
      </c>
      <c r="E247" t="s">
        <v>156</v>
      </c>
      <c r="F247" s="4">
        <v>34857</v>
      </c>
      <c r="G247" s="10" t="s">
        <v>156</v>
      </c>
      <c r="H247" s="10" t="s">
        <v>274</v>
      </c>
      <c r="I247" s="13">
        <v>54483</v>
      </c>
      <c r="J247" s="13">
        <v>12159.239999999998</v>
      </c>
    </row>
    <row r="248" spans="1:10" x14ac:dyDescent="0.25">
      <c r="A248">
        <v>6530</v>
      </c>
      <c r="B248" t="s">
        <v>409</v>
      </c>
      <c r="C248" t="s">
        <v>50</v>
      </c>
      <c r="D248" s="4">
        <v>42390</v>
      </c>
      <c r="E248" t="s">
        <v>156</v>
      </c>
      <c r="F248" s="4">
        <v>42390</v>
      </c>
      <c r="G248" s="10" t="s">
        <v>156</v>
      </c>
      <c r="H248" s="10" t="s">
        <v>273</v>
      </c>
      <c r="I248" s="13">
        <v>36571.340000000004</v>
      </c>
      <c r="J248" s="13">
        <v>1015.820000000007</v>
      </c>
    </row>
    <row r="249" spans="1:10" x14ac:dyDescent="0.25">
      <c r="A249">
        <v>6532</v>
      </c>
      <c r="B249" t="s">
        <v>43</v>
      </c>
      <c r="C249" t="s">
        <v>79</v>
      </c>
      <c r="D249" s="4">
        <v>42128</v>
      </c>
      <c r="E249" t="s">
        <v>156</v>
      </c>
      <c r="F249" s="4">
        <v>42128</v>
      </c>
      <c r="G249" s="10" t="s">
        <v>156</v>
      </c>
      <c r="H249" s="10" t="s">
        <v>273</v>
      </c>
      <c r="I249" s="13">
        <v>37040.9</v>
      </c>
      <c r="J249" s="13">
        <v>1485.3800000000047</v>
      </c>
    </row>
    <row r="250" spans="1:10" x14ac:dyDescent="0.25">
      <c r="A250">
        <v>6534</v>
      </c>
      <c r="B250" t="s">
        <v>655</v>
      </c>
      <c r="C250" t="s">
        <v>21</v>
      </c>
      <c r="D250" s="4">
        <v>38988</v>
      </c>
      <c r="E250" t="s">
        <v>156</v>
      </c>
      <c r="F250" s="4">
        <v>38988</v>
      </c>
      <c r="G250" s="10" t="s">
        <v>156</v>
      </c>
      <c r="H250" s="10" t="s">
        <v>274</v>
      </c>
      <c r="I250" s="13">
        <v>47763.040000000001</v>
      </c>
      <c r="J250" s="13">
        <v>7951.8400000000038</v>
      </c>
    </row>
    <row r="251" spans="1:10" x14ac:dyDescent="0.25">
      <c r="A251">
        <v>6536</v>
      </c>
      <c r="B251" t="s">
        <v>630</v>
      </c>
      <c r="C251" t="s">
        <v>631</v>
      </c>
      <c r="D251" s="4">
        <v>43283</v>
      </c>
      <c r="E251" t="s">
        <v>156</v>
      </c>
      <c r="F251" s="4">
        <v>43283</v>
      </c>
      <c r="G251" s="10" t="s">
        <v>156</v>
      </c>
      <c r="H251" s="10" t="s">
        <v>272</v>
      </c>
      <c r="I251" s="13">
        <v>33061.599999999999</v>
      </c>
      <c r="J251" s="13">
        <v>0</v>
      </c>
    </row>
    <row r="252" spans="1:10" x14ac:dyDescent="0.25">
      <c r="A252">
        <v>6538</v>
      </c>
      <c r="B252" t="s">
        <v>306</v>
      </c>
      <c r="C252" t="s">
        <v>24</v>
      </c>
      <c r="D252" s="4">
        <v>42321</v>
      </c>
      <c r="E252" t="s">
        <v>156</v>
      </c>
      <c r="F252" s="4">
        <v>42321</v>
      </c>
      <c r="G252" s="10" t="s">
        <v>156</v>
      </c>
      <c r="H252" s="10" t="s">
        <v>273</v>
      </c>
      <c r="I252" s="13">
        <v>36695.1</v>
      </c>
      <c r="J252" s="13">
        <v>1139.5800000000017</v>
      </c>
    </row>
    <row r="253" spans="1:10" x14ac:dyDescent="0.25">
      <c r="A253">
        <v>6540</v>
      </c>
      <c r="B253" t="s">
        <v>45</v>
      </c>
      <c r="C253" t="s">
        <v>90</v>
      </c>
      <c r="D253" s="4">
        <v>42552</v>
      </c>
      <c r="E253" t="s">
        <v>156</v>
      </c>
      <c r="F253" s="4">
        <v>42552</v>
      </c>
      <c r="G253" s="10" t="s">
        <v>156</v>
      </c>
      <c r="H253" s="10" t="s">
        <v>272</v>
      </c>
      <c r="I253" s="13">
        <v>33501.26</v>
      </c>
      <c r="J253" s="13">
        <v>439.66000000000349</v>
      </c>
    </row>
    <row r="254" spans="1:10" x14ac:dyDescent="0.25">
      <c r="A254">
        <v>6541</v>
      </c>
      <c r="B254" t="s">
        <v>709</v>
      </c>
      <c r="C254" t="s">
        <v>710</v>
      </c>
      <c r="D254" s="4">
        <v>43620</v>
      </c>
      <c r="E254" t="s">
        <v>156</v>
      </c>
      <c r="F254" s="4">
        <v>43620</v>
      </c>
      <c r="G254" s="10" t="s">
        <v>156</v>
      </c>
      <c r="H254" s="10" t="s">
        <v>272</v>
      </c>
      <c r="I254" s="13">
        <v>33862.400000000001</v>
      </c>
      <c r="J254" s="13">
        <v>0</v>
      </c>
    </row>
    <row r="255" spans="1:10" x14ac:dyDescent="0.25">
      <c r="A255">
        <v>6562</v>
      </c>
      <c r="B255" t="s">
        <v>581</v>
      </c>
      <c r="C255" t="s">
        <v>582</v>
      </c>
      <c r="D255" s="4">
        <v>34631</v>
      </c>
      <c r="E255" t="s">
        <v>133</v>
      </c>
      <c r="F255" s="4">
        <v>34631</v>
      </c>
      <c r="G255" s="10" t="s">
        <v>133</v>
      </c>
      <c r="H255" s="10" t="s">
        <v>271</v>
      </c>
      <c r="I255" s="13">
        <v>46827.3</v>
      </c>
      <c r="J255" s="13">
        <v>2273.6999999999971</v>
      </c>
    </row>
    <row r="256" spans="1:10" x14ac:dyDescent="0.25">
      <c r="A256">
        <v>6563</v>
      </c>
      <c r="B256" t="s">
        <v>512</v>
      </c>
      <c r="C256" t="s">
        <v>394</v>
      </c>
      <c r="D256" s="4">
        <v>42983</v>
      </c>
      <c r="E256" t="s">
        <v>133</v>
      </c>
      <c r="F256" s="4">
        <v>42983</v>
      </c>
      <c r="G256" s="10" t="s">
        <v>133</v>
      </c>
      <c r="H256" s="10" t="s">
        <v>271</v>
      </c>
      <c r="I256" s="13">
        <v>32282.639999999999</v>
      </c>
      <c r="J256" s="13">
        <v>1498.6399999999994</v>
      </c>
    </row>
    <row r="257" spans="1:12" x14ac:dyDescent="0.25">
      <c r="A257">
        <v>6665</v>
      </c>
      <c r="B257" s="10" t="s">
        <v>502</v>
      </c>
      <c r="C257" t="s">
        <v>507</v>
      </c>
      <c r="D257" s="4">
        <v>39834</v>
      </c>
      <c r="E257" t="s">
        <v>207</v>
      </c>
      <c r="F257" s="4">
        <v>39834</v>
      </c>
      <c r="G257" s="10" t="s">
        <v>207</v>
      </c>
      <c r="H257" s="10" t="s">
        <v>300</v>
      </c>
      <c r="I257" s="13">
        <v>43486.3</v>
      </c>
      <c r="J257" s="13">
        <v>8093.8000000000029</v>
      </c>
    </row>
    <row r="258" spans="1:12" x14ac:dyDescent="0.25">
      <c r="A258">
        <v>6711</v>
      </c>
      <c r="B258" s="10" t="s">
        <v>566</v>
      </c>
      <c r="C258" t="s">
        <v>403</v>
      </c>
      <c r="D258" s="4">
        <v>39713</v>
      </c>
      <c r="E258" t="s">
        <v>122</v>
      </c>
      <c r="F258" s="4">
        <v>39713</v>
      </c>
      <c r="G258" s="10" t="s">
        <v>122</v>
      </c>
      <c r="H258" s="10" t="s">
        <v>299</v>
      </c>
      <c r="I258" s="13">
        <v>66919.58</v>
      </c>
      <c r="J258" s="13">
        <v>15532.919999999998</v>
      </c>
    </row>
    <row r="259" spans="1:12" x14ac:dyDescent="0.25">
      <c r="A259">
        <v>6714</v>
      </c>
      <c r="B259" t="s">
        <v>524</v>
      </c>
      <c r="C259" t="s">
        <v>526</v>
      </c>
      <c r="D259" s="4">
        <v>40010</v>
      </c>
      <c r="E259" t="s">
        <v>122</v>
      </c>
      <c r="F259" s="4">
        <v>40010</v>
      </c>
      <c r="G259" s="10" t="s">
        <v>122</v>
      </c>
      <c r="H259" s="10" t="s">
        <v>663</v>
      </c>
      <c r="I259" s="13">
        <v>35345.440000000002</v>
      </c>
      <c r="J259" s="13">
        <v>7869.9400000000023</v>
      </c>
    </row>
    <row r="260" spans="1:12" x14ac:dyDescent="0.25">
      <c r="A260">
        <v>6716</v>
      </c>
      <c r="B260" t="s">
        <v>432</v>
      </c>
      <c r="C260" t="s">
        <v>433</v>
      </c>
      <c r="D260" s="4">
        <v>41652</v>
      </c>
      <c r="E260" t="s">
        <v>122</v>
      </c>
      <c r="F260" s="4">
        <v>41652</v>
      </c>
      <c r="G260" s="10" t="s">
        <v>122</v>
      </c>
      <c r="H260" s="10" t="s">
        <v>663</v>
      </c>
      <c r="I260" s="13">
        <v>31982.86</v>
      </c>
      <c r="J260" s="13">
        <v>4507.3600000000006</v>
      </c>
    </row>
    <row r="261" spans="1:12" x14ac:dyDescent="0.25">
      <c r="A261">
        <v>6720</v>
      </c>
      <c r="B261" t="s">
        <v>568</v>
      </c>
      <c r="C261" t="s">
        <v>25</v>
      </c>
      <c r="D261" s="4">
        <v>40819</v>
      </c>
      <c r="E261" t="s">
        <v>122</v>
      </c>
      <c r="F261" s="4">
        <v>40819</v>
      </c>
      <c r="G261" s="10" t="s">
        <v>122</v>
      </c>
      <c r="H261" s="10" t="s">
        <v>663</v>
      </c>
      <c r="I261" s="13">
        <v>37247.08</v>
      </c>
      <c r="J261" s="13">
        <v>9245.0800000000017</v>
      </c>
    </row>
    <row r="262" spans="1:12" x14ac:dyDescent="0.25">
      <c r="A262">
        <v>6724</v>
      </c>
      <c r="B262" t="s">
        <v>364</v>
      </c>
      <c r="C262" t="s">
        <v>365</v>
      </c>
      <c r="D262" s="4">
        <v>43290</v>
      </c>
      <c r="E262" t="s">
        <v>122</v>
      </c>
      <c r="F262" s="4">
        <v>43290</v>
      </c>
      <c r="G262" s="10" t="s">
        <v>122</v>
      </c>
      <c r="H262" s="10" t="s">
        <v>275</v>
      </c>
      <c r="I262" s="13">
        <v>37031.800000000003</v>
      </c>
      <c r="J262" s="13">
        <v>5402.8000000000029</v>
      </c>
    </row>
    <row r="263" spans="1:12" x14ac:dyDescent="0.25">
      <c r="A263">
        <v>6790</v>
      </c>
      <c r="B263" t="s">
        <v>374</v>
      </c>
      <c r="C263" t="s">
        <v>376</v>
      </c>
      <c r="D263" s="4">
        <v>42024</v>
      </c>
      <c r="E263" t="s">
        <v>116</v>
      </c>
      <c r="F263" s="4">
        <v>42024</v>
      </c>
      <c r="G263" s="10" t="s">
        <v>116</v>
      </c>
      <c r="H263" s="10" t="s">
        <v>673</v>
      </c>
      <c r="I263" s="13">
        <v>59746.18</v>
      </c>
      <c r="J263" s="13">
        <v>9342.32</v>
      </c>
    </row>
    <row r="264" spans="1:12" x14ac:dyDescent="0.25">
      <c r="A264">
        <v>6812</v>
      </c>
      <c r="B264" t="s">
        <v>537</v>
      </c>
      <c r="C264" t="s">
        <v>539</v>
      </c>
      <c r="D264" s="4">
        <v>39433</v>
      </c>
      <c r="E264" t="s">
        <v>163</v>
      </c>
      <c r="F264" s="4">
        <v>39433</v>
      </c>
      <c r="G264" s="10" t="s">
        <v>163</v>
      </c>
      <c r="H264" s="10" t="s">
        <v>277</v>
      </c>
      <c r="I264" s="13">
        <v>46314.32</v>
      </c>
      <c r="J264" s="13">
        <v>3999.3199999999997</v>
      </c>
      <c r="K264" s="13">
        <v>0</v>
      </c>
      <c r="L264" s="13">
        <v>0</v>
      </c>
    </row>
    <row r="265" spans="1:12" x14ac:dyDescent="0.25">
      <c r="A265">
        <v>6816</v>
      </c>
      <c r="B265" t="s">
        <v>105</v>
      </c>
      <c r="C265" t="s">
        <v>346</v>
      </c>
      <c r="D265" s="4">
        <v>43185</v>
      </c>
      <c r="E265" t="s">
        <v>163</v>
      </c>
      <c r="F265" s="4">
        <v>43185</v>
      </c>
      <c r="G265" s="10" t="s">
        <v>163</v>
      </c>
      <c r="H265" s="10" t="s">
        <v>278</v>
      </c>
      <c r="I265" s="13">
        <v>33981.480000000003</v>
      </c>
      <c r="J265" s="13">
        <v>2917.9800000000032</v>
      </c>
      <c r="K265" s="13">
        <v>1715.2975071000019</v>
      </c>
      <c r="L265" s="13">
        <v>1715.2975071000019</v>
      </c>
    </row>
    <row r="266" spans="1:12" x14ac:dyDescent="0.25">
      <c r="A266">
        <v>6817</v>
      </c>
      <c r="B266" t="s">
        <v>449</v>
      </c>
      <c r="C266" t="s">
        <v>353</v>
      </c>
      <c r="D266" s="4">
        <v>43250</v>
      </c>
      <c r="E266" t="s">
        <v>163</v>
      </c>
      <c r="F266" s="4">
        <v>43250</v>
      </c>
      <c r="G266" s="10" t="s">
        <v>163</v>
      </c>
      <c r="H266" s="10" t="s">
        <v>663</v>
      </c>
      <c r="I266" s="13">
        <v>29354.52</v>
      </c>
      <c r="J266" s="13">
        <v>2522.5200000000004</v>
      </c>
      <c r="K266" s="13">
        <v>1482.8313654000003</v>
      </c>
      <c r="L266" s="13">
        <v>1482.8313654000003</v>
      </c>
    </row>
    <row r="267" spans="1:12" x14ac:dyDescent="0.25">
      <c r="A267">
        <v>6818</v>
      </c>
      <c r="B267" t="s">
        <v>578</v>
      </c>
      <c r="C267" t="s">
        <v>521</v>
      </c>
      <c r="D267" s="4">
        <v>42702</v>
      </c>
      <c r="E267" t="s">
        <v>163</v>
      </c>
      <c r="F267" s="4">
        <v>42702</v>
      </c>
      <c r="G267" s="10" t="s">
        <v>163</v>
      </c>
      <c r="H267" s="10" t="s">
        <v>253</v>
      </c>
      <c r="I267" s="13">
        <v>34374.86</v>
      </c>
      <c r="J267" s="13">
        <v>1068.8600000000006</v>
      </c>
      <c r="K267" s="13">
        <v>942.47367705000033</v>
      </c>
      <c r="L267" s="13">
        <v>628.31578470000022</v>
      </c>
    </row>
    <row r="268" spans="1:12" x14ac:dyDescent="0.25">
      <c r="A268">
        <v>6819</v>
      </c>
      <c r="B268" t="s">
        <v>497</v>
      </c>
      <c r="C268" t="s">
        <v>498</v>
      </c>
      <c r="D268" s="4">
        <v>43033</v>
      </c>
      <c r="E268" t="s">
        <v>163</v>
      </c>
      <c r="F268" s="4">
        <v>43033</v>
      </c>
      <c r="G268" s="10" t="s">
        <v>163</v>
      </c>
      <c r="H268" s="10" t="s">
        <v>253</v>
      </c>
      <c r="I268" s="13">
        <v>36699</v>
      </c>
      <c r="J268" s="13">
        <v>0</v>
      </c>
      <c r="K268" s="13">
        <v>0</v>
      </c>
      <c r="L268" s="13">
        <v>0</v>
      </c>
    </row>
    <row r="269" spans="1:12" x14ac:dyDescent="0.25">
      <c r="A269">
        <v>6824</v>
      </c>
      <c r="B269" t="s">
        <v>332</v>
      </c>
      <c r="C269" t="s">
        <v>333</v>
      </c>
      <c r="D269" s="4">
        <v>42758</v>
      </c>
      <c r="E269" t="s">
        <v>163</v>
      </c>
      <c r="F269" s="4">
        <v>42758</v>
      </c>
      <c r="G269" s="10" t="s">
        <v>163</v>
      </c>
      <c r="H269" s="10" t="s">
        <v>663</v>
      </c>
      <c r="I269" s="13">
        <v>29544.84</v>
      </c>
      <c r="J269" s="13">
        <v>2166.84</v>
      </c>
      <c r="K269" s="13">
        <v>1273.7493918</v>
      </c>
      <c r="L269" s="13">
        <v>1273.7493918</v>
      </c>
    </row>
    <row r="270" spans="1:12" x14ac:dyDescent="0.25">
      <c r="A270">
        <v>6847</v>
      </c>
      <c r="B270" t="s">
        <v>513</v>
      </c>
      <c r="C270" t="s">
        <v>514</v>
      </c>
      <c r="D270" s="4">
        <v>40931</v>
      </c>
      <c r="E270" t="s">
        <v>188</v>
      </c>
      <c r="F270" s="4">
        <v>40931</v>
      </c>
      <c r="G270" s="10" t="s">
        <v>188</v>
      </c>
      <c r="H270" s="10" t="s">
        <v>192</v>
      </c>
      <c r="I270" s="13">
        <v>42927.040000000001</v>
      </c>
      <c r="J270" s="13">
        <v>8148.9199999999983</v>
      </c>
    </row>
    <row r="271" spans="1:12" x14ac:dyDescent="0.25">
      <c r="A271">
        <v>6912</v>
      </c>
      <c r="B271" t="s">
        <v>415</v>
      </c>
      <c r="C271" t="s">
        <v>99</v>
      </c>
      <c r="D271" s="62">
        <v>40812</v>
      </c>
      <c r="E271" t="s">
        <v>165</v>
      </c>
      <c r="F271" s="62">
        <v>40812</v>
      </c>
      <c r="G271" s="10" t="s">
        <v>165</v>
      </c>
      <c r="H271" s="10" t="s">
        <v>279</v>
      </c>
      <c r="I271" s="13">
        <v>49567.96</v>
      </c>
      <c r="J271" s="13">
        <v>10027.159999999996</v>
      </c>
    </row>
    <row r="272" spans="1:12" x14ac:dyDescent="0.25">
      <c r="A272">
        <v>6913</v>
      </c>
      <c r="B272" t="s">
        <v>323</v>
      </c>
      <c r="C272" t="s">
        <v>324</v>
      </c>
      <c r="D272" s="4">
        <v>40853</v>
      </c>
      <c r="E272" t="s">
        <v>165</v>
      </c>
      <c r="F272" s="4">
        <v>40853</v>
      </c>
      <c r="G272" s="10" t="s">
        <v>165</v>
      </c>
      <c r="H272" s="10" t="s">
        <v>280</v>
      </c>
      <c r="I272" s="13">
        <v>47686.340000000004</v>
      </c>
      <c r="J272" s="13">
        <v>3311.1000000000058</v>
      </c>
    </row>
    <row r="273" spans="1:10" x14ac:dyDescent="0.25">
      <c r="A273">
        <v>6920</v>
      </c>
      <c r="B273" s="10" t="s">
        <v>524</v>
      </c>
      <c r="C273" t="s">
        <v>527</v>
      </c>
      <c r="D273" s="4">
        <v>36360</v>
      </c>
      <c r="E273" t="s">
        <v>167</v>
      </c>
      <c r="F273" s="4">
        <v>36360</v>
      </c>
      <c r="G273" s="10" t="s">
        <v>167</v>
      </c>
      <c r="H273" s="10" t="s">
        <v>675</v>
      </c>
      <c r="I273" s="13">
        <v>55241.94</v>
      </c>
      <c r="J273" s="13">
        <v>11405.940000000002</v>
      </c>
    </row>
    <row r="274" spans="1:10" x14ac:dyDescent="0.25">
      <c r="A274">
        <v>6922</v>
      </c>
      <c r="B274" t="s">
        <v>357</v>
      </c>
      <c r="C274" t="s">
        <v>54</v>
      </c>
      <c r="D274" s="4">
        <v>41554</v>
      </c>
      <c r="E274" t="s">
        <v>167</v>
      </c>
      <c r="F274" s="4">
        <v>41554</v>
      </c>
      <c r="G274" s="10" t="s">
        <v>167</v>
      </c>
      <c r="H274" s="10" t="s">
        <v>260</v>
      </c>
      <c r="I274" s="13">
        <v>37529.96</v>
      </c>
      <c r="J274" s="13">
        <v>7226.9599999999991</v>
      </c>
    </row>
    <row r="275" spans="1:10" x14ac:dyDescent="0.25">
      <c r="A275">
        <v>6924</v>
      </c>
      <c r="B275" t="s">
        <v>387</v>
      </c>
      <c r="C275" t="s">
        <v>22</v>
      </c>
      <c r="D275" s="4">
        <v>42030</v>
      </c>
      <c r="E275" t="s">
        <v>167</v>
      </c>
      <c r="F275" s="4">
        <v>42030</v>
      </c>
      <c r="G275" s="10" t="s">
        <v>167</v>
      </c>
      <c r="H275" s="10" t="s">
        <v>675</v>
      </c>
      <c r="I275" s="13">
        <v>41137.980000000003</v>
      </c>
      <c r="J275" s="13">
        <v>8514.4800000000032</v>
      </c>
    </row>
    <row r="276" spans="1:10" x14ac:dyDescent="0.25">
      <c r="A276">
        <v>6926</v>
      </c>
      <c r="B276" s="61" t="s">
        <v>517</v>
      </c>
      <c r="C276" t="s">
        <v>518</v>
      </c>
      <c r="D276" s="4">
        <v>39055</v>
      </c>
      <c r="E276" t="s">
        <v>167</v>
      </c>
      <c r="F276" s="4">
        <v>39055</v>
      </c>
      <c r="G276" s="10" t="s">
        <v>167</v>
      </c>
      <c r="H276" s="10" t="s">
        <v>260</v>
      </c>
      <c r="I276" s="13">
        <v>40502.28</v>
      </c>
      <c r="J276" s="13">
        <v>6240.7799999999988</v>
      </c>
    </row>
    <row r="277" spans="1:10" x14ac:dyDescent="0.25">
      <c r="A277">
        <v>6930</v>
      </c>
      <c r="B277" t="s">
        <v>329</v>
      </c>
      <c r="C277" t="s">
        <v>330</v>
      </c>
      <c r="D277" s="4">
        <v>37777</v>
      </c>
      <c r="E277" t="s">
        <v>167</v>
      </c>
      <c r="F277" s="4">
        <v>37777</v>
      </c>
      <c r="G277" s="10" t="s">
        <v>167</v>
      </c>
      <c r="H277" s="10" t="s">
        <v>260</v>
      </c>
      <c r="I277" s="13">
        <v>40196.520000000004</v>
      </c>
      <c r="J277" s="13">
        <v>2795.5200000000041</v>
      </c>
    </row>
    <row r="278" spans="1:10" x14ac:dyDescent="0.25">
      <c r="A278">
        <v>6932</v>
      </c>
      <c r="B278" s="10" t="s">
        <v>501</v>
      </c>
      <c r="C278" t="s">
        <v>58</v>
      </c>
      <c r="D278" s="4">
        <v>42758</v>
      </c>
      <c r="E278" t="s">
        <v>167</v>
      </c>
      <c r="F278" s="4">
        <v>42758</v>
      </c>
      <c r="G278" s="10" t="s">
        <v>167</v>
      </c>
      <c r="H278" s="10" t="s">
        <v>283</v>
      </c>
      <c r="I278" s="13">
        <v>41572.44</v>
      </c>
      <c r="J278" s="13">
        <v>8948.9400000000023</v>
      </c>
    </row>
    <row r="279" spans="1:10" x14ac:dyDescent="0.25">
      <c r="A279">
        <v>6934</v>
      </c>
      <c r="B279" t="s">
        <v>583</v>
      </c>
      <c r="C279" t="s">
        <v>337</v>
      </c>
      <c r="D279" s="4">
        <v>42366</v>
      </c>
      <c r="E279" t="s">
        <v>167</v>
      </c>
      <c r="F279" s="4">
        <v>42366</v>
      </c>
      <c r="G279" s="10" t="s">
        <v>167</v>
      </c>
      <c r="H279" s="10" t="s">
        <v>260</v>
      </c>
      <c r="I279" s="13">
        <v>34939.32</v>
      </c>
      <c r="J279" s="13">
        <v>4655.82</v>
      </c>
    </row>
    <row r="280" spans="1:10" x14ac:dyDescent="0.25">
      <c r="A280">
        <v>6936</v>
      </c>
      <c r="B280" t="s">
        <v>580</v>
      </c>
      <c r="C280" t="s">
        <v>353</v>
      </c>
      <c r="D280" s="4">
        <v>43262</v>
      </c>
      <c r="E280" t="s">
        <v>167</v>
      </c>
      <c r="F280" s="4">
        <v>43262</v>
      </c>
      <c r="G280" s="10" t="s">
        <v>167</v>
      </c>
      <c r="H280" s="10" t="s">
        <v>260</v>
      </c>
      <c r="I280" s="13">
        <v>33450.559999999998</v>
      </c>
      <c r="J280" s="13">
        <v>3908.0599999999977</v>
      </c>
    </row>
    <row r="281" spans="1:10" x14ac:dyDescent="0.25">
      <c r="A281">
        <v>6970</v>
      </c>
      <c r="B281" t="s">
        <v>402</v>
      </c>
      <c r="C281" t="s">
        <v>403</v>
      </c>
      <c r="D281" s="4">
        <v>41425</v>
      </c>
      <c r="E281" t="s">
        <v>167</v>
      </c>
      <c r="F281" s="4">
        <v>41425</v>
      </c>
      <c r="G281" s="10" t="s">
        <v>167</v>
      </c>
      <c r="H281" s="10" t="s">
        <v>283</v>
      </c>
      <c r="I281" s="13">
        <v>45852.560000000005</v>
      </c>
      <c r="J281" s="13">
        <v>6593.0800000000017</v>
      </c>
    </row>
    <row r="282" spans="1:10" x14ac:dyDescent="0.25">
      <c r="A282">
        <v>7112</v>
      </c>
      <c r="B282" t="s">
        <v>502</v>
      </c>
      <c r="C282" t="s">
        <v>22</v>
      </c>
      <c r="D282" s="4">
        <v>36934</v>
      </c>
      <c r="E282" t="s">
        <v>284</v>
      </c>
      <c r="F282" s="4">
        <v>36934</v>
      </c>
      <c r="G282" s="10" t="s">
        <v>284</v>
      </c>
      <c r="H282" s="10" t="s">
        <v>672</v>
      </c>
      <c r="I282" s="13">
        <v>53952.6</v>
      </c>
      <c r="J282" s="13">
        <v>3096.5999999999985</v>
      </c>
    </row>
    <row r="283" spans="1:10" x14ac:dyDescent="0.25">
      <c r="A283">
        <v>7116</v>
      </c>
      <c r="B283" t="s">
        <v>359</v>
      </c>
      <c r="C283" t="s">
        <v>79</v>
      </c>
      <c r="D283" s="4">
        <v>43224</v>
      </c>
      <c r="E283" t="s">
        <v>284</v>
      </c>
      <c r="F283" s="4">
        <v>43224</v>
      </c>
      <c r="G283" s="10" t="s">
        <v>284</v>
      </c>
      <c r="H283" s="10" t="s">
        <v>667</v>
      </c>
      <c r="I283" s="13">
        <v>42999.32</v>
      </c>
      <c r="J283" s="13">
        <v>3791.3199999999997</v>
      </c>
    </row>
    <row r="284" spans="1:10" x14ac:dyDescent="0.25">
      <c r="A284">
        <v>7210</v>
      </c>
      <c r="B284" s="10" t="s">
        <v>516</v>
      </c>
      <c r="C284" t="s">
        <v>421</v>
      </c>
      <c r="D284" s="4">
        <v>43090</v>
      </c>
      <c r="E284" t="s">
        <v>158</v>
      </c>
      <c r="F284" s="4">
        <v>43090</v>
      </c>
      <c r="G284" s="10" t="s">
        <v>158</v>
      </c>
      <c r="H284" s="10" t="s">
        <v>120</v>
      </c>
      <c r="I284" s="13">
        <v>55524.3</v>
      </c>
      <c r="J284" s="13">
        <v>12925.900000000001</v>
      </c>
    </row>
    <row r="285" spans="1:10" x14ac:dyDescent="0.25">
      <c r="A285">
        <v>7220</v>
      </c>
      <c r="B285" s="10" t="s">
        <v>604</v>
      </c>
      <c r="C285" t="s">
        <v>606</v>
      </c>
      <c r="D285" s="4">
        <v>43542</v>
      </c>
      <c r="E285" t="s">
        <v>284</v>
      </c>
      <c r="F285" s="4">
        <v>43542</v>
      </c>
      <c r="G285" s="10" t="s">
        <v>284</v>
      </c>
      <c r="H285" s="10" t="s">
        <v>286</v>
      </c>
      <c r="I285" s="13">
        <v>36469.160000000003</v>
      </c>
      <c r="J285" s="13">
        <v>3189.1600000000035</v>
      </c>
    </row>
    <row r="286" spans="1:10" x14ac:dyDescent="0.25">
      <c r="A286">
        <v>7224</v>
      </c>
      <c r="B286" t="s">
        <v>33</v>
      </c>
      <c r="C286" t="s">
        <v>618</v>
      </c>
      <c r="D286" s="4">
        <v>42142</v>
      </c>
      <c r="E286" t="s">
        <v>158</v>
      </c>
      <c r="F286" s="4">
        <v>42142</v>
      </c>
      <c r="G286" s="10" t="s">
        <v>158</v>
      </c>
      <c r="H286" s="10" t="s">
        <v>287</v>
      </c>
      <c r="I286" s="13">
        <v>58479.200000000004</v>
      </c>
      <c r="J286" s="13">
        <v>20144.800000000003</v>
      </c>
    </row>
    <row r="287" spans="1:10" x14ac:dyDescent="0.25">
      <c r="A287">
        <v>7226</v>
      </c>
      <c r="B287" t="s">
        <v>307</v>
      </c>
      <c r="C287" t="s">
        <v>62</v>
      </c>
      <c r="D287" s="4">
        <v>42619</v>
      </c>
      <c r="E287" t="s">
        <v>158</v>
      </c>
      <c r="F287" s="4">
        <v>42619</v>
      </c>
      <c r="G287" s="10" t="s">
        <v>158</v>
      </c>
      <c r="H287" s="10" t="s">
        <v>288</v>
      </c>
      <c r="I287" s="13">
        <v>33392.32</v>
      </c>
      <c r="J287" s="13">
        <v>4085.119999999999</v>
      </c>
    </row>
    <row r="288" spans="1:10" x14ac:dyDescent="0.25">
      <c r="A288">
        <v>7232</v>
      </c>
      <c r="B288" t="s">
        <v>502</v>
      </c>
      <c r="C288" t="s">
        <v>508</v>
      </c>
      <c r="D288" s="4">
        <v>39153</v>
      </c>
      <c r="E288" t="s">
        <v>158</v>
      </c>
      <c r="F288" s="4">
        <v>39153</v>
      </c>
      <c r="G288" s="10" t="s">
        <v>158</v>
      </c>
      <c r="H288" s="10" t="s">
        <v>288</v>
      </c>
      <c r="I288" s="13">
        <v>50163.360000000001</v>
      </c>
      <c r="J288" s="13">
        <v>17340.96</v>
      </c>
    </row>
    <row r="289" spans="1:10" x14ac:dyDescent="0.25">
      <c r="A289">
        <v>7236</v>
      </c>
      <c r="B289" t="s">
        <v>537</v>
      </c>
      <c r="C289" t="s">
        <v>63</v>
      </c>
      <c r="D289" s="4">
        <v>43423</v>
      </c>
      <c r="E289" t="s">
        <v>158</v>
      </c>
      <c r="F289" s="4">
        <v>43423</v>
      </c>
      <c r="G289" s="10" t="s">
        <v>158</v>
      </c>
      <c r="H289" s="10" t="s">
        <v>288</v>
      </c>
      <c r="I289" s="13">
        <v>30745.260000000002</v>
      </c>
      <c r="J289" s="13">
        <v>2124.4600000000028</v>
      </c>
    </row>
    <row r="290" spans="1:10" x14ac:dyDescent="0.25">
      <c r="A290">
        <v>7238</v>
      </c>
      <c r="B290" t="s">
        <v>414</v>
      </c>
      <c r="C290" t="s">
        <v>370</v>
      </c>
      <c r="D290" s="4">
        <v>43178</v>
      </c>
      <c r="E290" t="s">
        <v>158</v>
      </c>
      <c r="F290" s="4">
        <v>43178</v>
      </c>
      <c r="G290" s="10" t="s">
        <v>158</v>
      </c>
      <c r="H290" s="10" t="s">
        <v>288</v>
      </c>
      <c r="I290" s="13">
        <v>39010.400000000001</v>
      </c>
      <c r="J290" s="13">
        <v>10389.600000000002</v>
      </c>
    </row>
    <row r="291" spans="1:10" x14ac:dyDescent="0.25">
      <c r="A291">
        <v>7240</v>
      </c>
      <c r="B291" t="s">
        <v>356</v>
      </c>
      <c r="C291" t="s">
        <v>109</v>
      </c>
      <c r="D291" s="4">
        <v>43158</v>
      </c>
      <c r="E291" t="s">
        <v>158</v>
      </c>
      <c r="F291" s="4">
        <v>43158</v>
      </c>
      <c r="G291" s="10" t="s">
        <v>158</v>
      </c>
      <c r="H291" s="10" t="s">
        <v>288</v>
      </c>
      <c r="I291" s="13">
        <v>34593</v>
      </c>
      <c r="J291" s="13">
        <v>5972.2000000000007</v>
      </c>
    </row>
    <row r="292" spans="1:10" x14ac:dyDescent="0.25">
      <c r="A292">
        <v>7812</v>
      </c>
      <c r="B292" t="s">
        <v>66</v>
      </c>
      <c r="C292" t="s">
        <v>41</v>
      </c>
      <c r="D292" s="4">
        <v>35114</v>
      </c>
      <c r="E292" t="s">
        <v>284</v>
      </c>
      <c r="F292" s="4">
        <v>35114</v>
      </c>
      <c r="G292" s="10" t="s">
        <v>284</v>
      </c>
      <c r="H292" s="10" t="s">
        <v>289</v>
      </c>
      <c r="I292" s="13">
        <v>44998.98</v>
      </c>
      <c r="J292" s="13">
        <v>5291.7800000000061</v>
      </c>
    </row>
    <row r="293" spans="1:10" x14ac:dyDescent="0.25">
      <c r="A293">
        <v>8118</v>
      </c>
      <c r="B293" t="s">
        <v>570</v>
      </c>
      <c r="C293" t="s">
        <v>571</v>
      </c>
      <c r="D293" s="4">
        <v>37543</v>
      </c>
      <c r="E293" t="s">
        <v>284</v>
      </c>
      <c r="F293" s="4">
        <v>37543</v>
      </c>
      <c r="G293" s="10" t="s">
        <v>284</v>
      </c>
      <c r="H293" s="10" t="s">
        <v>286</v>
      </c>
      <c r="I293" s="13">
        <v>47874.58</v>
      </c>
      <c r="J293" s="13">
        <v>6420.18</v>
      </c>
    </row>
    <row r="294" spans="1:10" x14ac:dyDescent="0.25">
      <c r="A294">
        <v>8119</v>
      </c>
      <c r="B294" t="s">
        <v>88</v>
      </c>
      <c r="C294" t="s">
        <v>627</v>
      </c>
      <c r="D294" s="4">
        <v>41344</v>
      </c>
      <c r="E294" t="s">
        <v>284</v>
      </c>
      <c r="F294" s="4">
        <v>41344</v>
      </c>
      <c r="G294" s="10" t="s">
        <v>284</v>
      </c>
      <c r="H294" s="10" t="s">
        <v>286</v>
      </c>
      <c r="I294" s="13">
        <v>41716.74</v>
      </c>
      <c r="J294" s="13">
        <v>5755.1399999999994</v>
      </c>
    </row>
    <row r="295" spans="1:10" x14ac:dyDescent="0.25">
      <c r="A295">
        <v>8120</v>
      </c>
      <c r="B295" t="s">
        <v>549</v>
      </c>
      <c r="C295" t="s">
        <v>102</v>
      </c>
      <c r="D295" s="4">
        <v>42170</v>
      </c>
      <c r="E295" t="s">
        <v>284</v>
      </c>
      <c r="F295" s="4">
        <v>42170</v>
      </c>
      <c r="G295" s="10" t="s">
        <v>284</v>
      </c>
      <c r="H295" s="10" t="s">
        <v>286</v>
      </c>
      <c r="I295" s="13">
        <v>40236.300000000003</v>
      </c>
      <c r="J295" s="13">
        <v>5957.9000000000015</v>
      </c>
    </row>
    <row r="296" spans="1:10" x14ac:dyDescent="0.25">
      <c r="A296">
        <v>8121</v>
      </c>
      <c r="B296" t="s">
        <v>450</v>
      </c>
      <c r="C296" t="s">
        <v>70</v>
      </c>
      <c r="D296" s="4">
        <v>41834</v>
      </c>
      <c r="E296" t="s">
        <v>284</v>
      </c>
      <c r="F296" s="4">
        <v>41834</v>
      </c>
      <c r="G296" s="10" t="s">
        <v>284</v>
      </c>
      <c r="H296" s="10" t="s">
        <v>667</v>
      </c>
      <c r="I296" s="13">
        <v>50794.12</v>
      </c>
      <c r="J296" s="13">
        <v>8798.9200000000055</v>
      </c>
    </row>
    <row r="297" spans="1:10" x14ac:dyDescent="0.25">
      <c r="A297">
        <v>8210</v>
      </c>
      <c r="B297" t="s">
        <v>529</v>
      </c>
      <c r="C297" t="s">
        <v>82</v>
      </c>
      <c r="D297" s="4">
        <v>42758</v>
      </c>
      <c r="E297" t="s">
        <v>290</v>
      </c>
      <c r="F297" s="4">
        <v>42758</v>
      </c>
      <c r="G297" s="10" t="s">
        <v>290</v>
      </c>
      <c r="H297" s="10" t="s">
        <v>291</v>
      </c>
      <c r="I297" s="13">
        <v>39182.520000000004</v>
      </c>
      <c r="J297" s="13">
        <v>7628.9200000000055</v>
      </c>
    </row>
    <row r="298" spans="1:10" x14ac:dyDescent="0.25">
      <c r="A298">
        <v>8212</v>
      </c>
      <c r="B298" t="s">
        <v>388</v>
      </c>
      <c r="C298" t="s">
        <v>389</v>
      </c>
      <c r="D298" s="4">
        <v>43425</v>
      </c>
      <c r="E298" t="s">
        <v>290</v>
      </c>
      <c r="F298" s="4">
        <v>43425</v>
      </c>
      <c r="G298" s="10" t="s">
        <v>290</v>
      </c>
      <c r="H298" s="10" t="s">
        <v>292</v>
      </c>
      <c r="I298" s="13">
        <v>24383.06</v>
      </c>
      <c r="J298" s="13">
        <v>1960.6599999999999</v>
      </c>
    </row>
    <row r="299" spans="1:10" x14ac:dyDescent="0.25">
      <c r="A299">
        <v>8214</v>
      </c>
      <c r="B299" t="s">
        <v>549</v>
      </c>
      <c r="C299" t="s">
        <v>555</v>
      </c>
      <c r="D299" s="4">
        <v>40840</v>
      </c>
      <c r="E299" t="s">
        <v>290</v>
      </c>
      <c r="F299" s="4">
        <v>40840</v>
      </c>
      <c r="G299" s="10" t="s">
        <v>290</v>
      </c>
      <c r="H299" s="10" t="s">
        <v>292</v>
      </c>
      <c r="I299" s="13">
        <v>27518.66</v>
      </c>
      <c r="J299" s="13">
        <v>3161.8600000000006</v>
      </c>
    </row>
    <row r="300" spans="1:10" x14ac:dyDescent="0.25">
      <c r="A300">
        <v>8215</v>
      </c>
      <c r="B300" t="s">
        <v>33</v>
      </c>
      <c r="C300" t="s">
        <v>366</v>
      </c>
      <c r="D300" s="4">
        <v>42170</v>
      </c>
      <c r="E300" t="s">
        <v>290</v>
      </c>
      <c r="F300" s="4">
        <v>42170</v>
      </c>
      <c r="G300" s="10" t="s">
        <v>290</v>
      </c>
      <c r="H300" s="10" t="s">
        <v>292</v>
      </c>
      <c r="I300" s="13">
        <v>29004.560000000001</v>
      </c>
      <c r="J300" s="13">
        <v>5999.760000000002</v>
      </c>
    </row>
    <row r="301" spans="1:10" x14ac:dyDescent="0.25">
      <c r="A301">
        <v>8217</v>
      </c>
      <c r="B301" t="s">
        <v>340</v>
      </c>
      <c r="C301" t="s">
        <v>82</v>
      </c>
      <c r="D301" s="4">
        <v>42170</v>
      </c>
      <c r="E301" t="s">
        <v>290</v>
      </c>
      <c r="F301" s="4">
        <v>42170</v>
      </c>
      <c r="G301" s="10" t="s">
        <v>290</v>
      </c>
      <c r="H301" s="10" t="s">
        <v>292</v>
      </c>
      <c r="I301" s="13">
        <v>29004.560000000001</v>
      </c>
      <c r="J301" s="13">
        <v>5999.760000000002</v>
      </c>
    </row>
    <row r="302" spans="1:10" x14ac:dyDescent="0.25">
      <c r="A302">
        <v>8218</v>
      </c>
      <c r="B302" t="s">
        <v>33</v>
      </c>
      <c r="C302" t="s">
        <v>78</v>
      </c>
      <c r="D302" s="4">
        <v>38734</v>
      </c>
      <c r="E302" t="s">
        <v>290</v>
      </c>
      <c r="F302" s="4">
        <v>38734</v>
      </c>
      <c r="G302" s="10" t="s">
        <v>290</v>
      </c>
      <c r="H302" s="10" t="s">
        <v>292</v>
      </c>
      <c r="I302" s="13">
        <v>30958.720000000001</v>
      </c>
      <c r="J302" s="13">
        <v>5229.1200000000026</v>
      </c>
    </row>
    <row r="303" spans="1:10" x14ac:dyDescent="0.25">
      <c r="A303">
        <v>8310</v>
      </c>
      <c r="B303" t="s">
        <v>377</v>
      </c>
      <c r="C303" t="s">
        <v>62</v>
      </c>
      <c r="D303" s="4">
        <v>42352</v>
      </c>
      <c r="E303" t="s">
        <v>141</v>
      </c>
      <c r="F303" s="4">
        <v>42352</v>
      </c>
      <c r="G303" s="10" t="s">
        <v>141</v>
      </c>
      <c r="H303" s="10" t="s">
        <v>293</v>
      </c>
      <c r="I303" s="13">
        <v>25283.18</v>
      </c>
      <c r="J303" s="13">
        <v>2643.6800000000003</v>
      </c>
    </row>
    <row r="304" spans="1:10" x14ac:dyDescent="0.25">
      <c r="A304">
        <v>8320</v>
      </c>
      <c r="B304" t="s">
        <v>89</v>
      </c>
      <c r="C304" t="s">
        <v>652</v>
      </c>
      <c r="D304" s="4">
        <v>35362</v>
      </c>
      <c r="E304" t="s">
        <v>141</v>
      </c>
      <c r="F304" s="4">
        <v>35362</v>
      </c>
      <c r="G304" s="10" t="s">
        <v>141</v>
      </c>
      <c r="H304" s="10" t="s">
        <v>293</v>
      </c>
      <c r="I304" s="13">
        <v>33629.700000000004</v>
      </c>
      <c r="J304" s="13">
        <v>5354.7000000000044</v>
      </c>
    </row>
    <row r="305" spans="1:12" x14ac:dyDescent="0.25">
      <c r="A305">
        <v>8321</v>
      </c>
      <c r="B305" t="s">
        <v>436</v>
      </c>
      <c r="C305" t="s">
        <v>437</v>
      </c>
      <c r="D305" s="4">
        <v>43402</v>
      </c>
      <c r="E305" t="s">
        <v>141</v>
      </c>
      <c r="F305" s="4">
        <v>43402</v>
      </c>
      <c r="G305" s="10" t="s">
        <v>141</v>
      </c>
      <c r="H305" s="10" t="s">
        <v>293</v>
      </c>
      <c r="I305" s="13">
        <v>24029.46</v>
      </c>
      <c r="J305" s="13">
        <v>180.95999999999913</v>
      </c>
    </row>
    <row r="306" spans="1:12" x14ac:dyDescent="0.25">
      <c r="A306">
        <v>8330</v>
      </c>
      <c r="B306" t="s">
        <v>114</v>
      </c>
      <c r="C306" t="s">
        <v>481</v>
      </c>
      <c r="D306" s="4">
        <v>42569</v>
      </c>
      <c r="E306" t="s">
        <v>141</v>
      </c>
      <c r="F306" s="4">
        <v>42569</v>
      </c>
      <c r="G306" s="10" t="s">
        <v>141</v>
      </c>
      <c r="H306" s="10" t="s">
        <v>293</v>
      </c>
      <c r="I306" s="13">
        <v>26113.620000000003</v>
      </c>
      <c r="J306" s="13">
        <v>2265.1200000000026</v>
      </c>
    </row>
    <row r="307" spans="1:12" x14ac:dyDescent="0.25">
      <c r="A307">
        <v>8352</v>
      </c>
      <c r="B307" t="s">
        <v>385</v>
      </c>
      <c r="C307" t="s">
        <v>386</v>
      </c>
      <c r="D307" s="4">
        <v>42217</v>
      </c>
      <c r="E307" t="s">
        <v>141</v>
      </c>
      <c r="F307" s="4">
        <v>42217</v>
      </c>
      <c r="G307" s="10" t="s">
        <v>141</v>
      </c>
      <c r="H307" s="10" t="s">
        <v>293</v>
      </c>
      <c r="I307" s="13">
        <v>25444.38</v>
      </c>
      <c r="J307" s="13">
        <v>2804.880000000001</v>
      </c>
    </row>
    <row r="308" spans="1:12" x14ac:dyDescent="0.25">
      <c r="A308">
        <v>8416</v>
      </c>
      <c r="B308" s="10" t="s">
        <v>393</v>
      </c>
      <c r="C308" t="s">
        <v>394</v>
      </c>
      <c r="D308" s="4">
        <v>39283</v>
      </c>
      <c r="E308" t="s">
        <v>221</v>
      </c>
      <c r="F308" s="4">
        <v>39283</v>
      </c>
      <c r="G308" s="10" t="s">
        <v>221</v>
      </c>
      <c r="H308" s="10" t="s">
        <v>294</v>
      </c>
      <c r="I308" s="13">
        <v>45620.380000000005</v>
      </c>
      <c r="J308" s="13">
        <v>10108.540000000008</v>
      </c>
    </row>
    <row r="309" spans="1:12" x14ac:dyDescent="0.25">
      <c r="A309">
        <v>8418</v>
      </c>
      <c r="B309" s="10" t="s">
        <v>443</v>
      </c>
      <c r="C309" t="s">
        <v>444</v>
      </c>
      <c r="D309" s="4">
        <v>42200</v>
      </c>
      <c r="E309" t="s">
        <v>221</v>
      </c>
      <c r="F309" s="4">
        <v>42200</v>
      </c>
      <c r="G309" s="10" t="s">
        <v>221</v>
      </c>
      <c r="H309" s="10" t="s">
        <v>294</v>
      </c>
      <c r="I309" s="13">
        <v>41504.840000000004</v>
      </c>
      <c r="J309" s="13">
        <v>5993.0000000000073</v>
      </c>
    </row>
    <row r="310" spans="1:12" x14ac:dyDescent="0.25">
      <c r="A310">
        <v>8510</v>
      </c>
      <c r="B310" t="s">
        <v>33</v>
      </c>
      <c r="C310" t="s">
        <v>82</v>
      </c>
      <c r="D310" s="4">
        <v>38930</v>
      </c>
      <c r="E310" t="s">
        <v>158</v>
      </c>
      <c r="F310" s="4">
        <v>38930</v>
      </c>
      <c r="G310" s="10" t="s">
        <v>158</v>
      </c>
      <c r="H310" s="10" t="s">
        <v>668</v>
      </c>
      <c r="I310" s="13">
        <v>35563.32</v>
      </c>
      <c r="J310" s="13">
        <v>7212.9199999999983</v>
      </c>
    </row>
    <row r="311" spans="1:12" x14ac:dyDescent="0.25">
      <c r="A311">
        <v>8512</v>
      </c>
      <c r="B311" t="s">
        <v>572</v>
      </c>
      <c r="C311" t="s">
        <v>714</v>
      </c>
      <c r="D311" s="4">
        <v>43682</v>
      </c>
      <c r="E311" t="s">
        <v>158</v>
      </c>
      <c r="F311" s="4">
        <v>43682</v>
      </c>
      <c r="G311" s="10" t="s">
        <v>158</v>
      </c>
      <c r="H311" s="10" t="s">
        <v>668</v>
      </c>
      <c r="I311" s="13">
        <v>27956.760000000002</v>
      </c>
      <c r="J311" s="13">
        <v>2622.3600000000042</v>
      </c>
    </row>
    <row r="312" spans="1:12" x14ac:dyDescent="0.25">
      <c r="A312">
        <v>8520</v>
      </c>
      <c r="B312" t="s">
        <v>453</v>
      </c>
      <c r="C312" t="s">
        <v>454</v>
      </c>
      <c r="D312" s="4">
        <v>41708</v>
      </c>
      <c r="E312" t="s">
        <v>158</v>
      </c>
      <c r="F312" s="4">
        <v>41708</v>
      </c>
      <c r="G312" s="10" t="s">
        <v>158</v>
      </c>
      <c r="H312" s="10" t="s">
        <v>668</v>
      </c>
      <c r="I312" s="13">
        <v>37812.840000000004</v>
      </c>
      <c r="J312" s="13">
        <v>9628.8400000000038</v>
      </c>
    </row>
    <row r="313" spans="1:12" x14ac:dyDescent="0.25">
      <c r="A313">
        <v>8522</v>
      </c>
      <c r="B313" t="s">
        <v>569</v>
      </c>
      <c r="C313" t="s">
        <v>27</v>
      </c>
      <c r="D313" s="4">
        <v>43024</v>
      </c>
      <c r="E313" t="s">
        <v>158</v>
      </c>
      <c r="F313" s="4">
        <v>43024</v>
      </c>
      <c r="G313" s="10" t="s">
        <v>158</v>
      </c>
      <c r="H313" s="10" t="s">
        <v>668</v>
      </c>
      <c r="I313" s="13">
        <v>28789.54</v>
      </c>
      <c r="J313" s="13">
        <v>3517.5400000000009</v>
      </c>
    </row>
    <row r="314" spans="1:12" x14ac:dyDescent="0.25">
      <c r="A314">
        <v>8524</v>
      </c>
      <c r="B314" t="s">
        <v>537</v>
      </c>
      <c r="C314" t="s">
        <v>324</v>
      </c>
      <c r="D314" s="4">
        <v>43326</v>
      </c>
      <c r="E314" t="s">
        <v>158</v>
      </c>
      <c r="F314" s="4">
        <v>43326</v>
      </c>
      <c r="G314" s="10" t="s">
        <v>158</v>
      </c>
      <c r="H314" s="10" t="s">
        <v>668</v>
      </c>
      <c r="I314" s="13">
        <v>28365.48</v>
      </c>
      <c r="J314" s="13">
        <v>3634.2799999999988</v>
      </c>
    </row>
    <row r="315" spans="1:12" x14ac:dyDescent="0.25">
      <c r="A315">
        <v>8528</v>
      </c>
      <c r="B315" t="s">
        <v>383</v>
      </c>
      <c r="C315" t="s">
        <v>384</v>
      </c>
      <c r="D315" s="4">
        <v>42240</v>
      </c>
      <c r="E315" t="s">
        <v>158</v>
      </c>
      <c r="F315" s="4">
        <v>42240</v>
      </c>
      <c r="G315" s="10" t="s">
        <v>158</v>
      </c>
      <c r="H315" s="10" t="s">
        <v>668</v>
      </c>
      <c r="I315" s="13">
        <v>31428.02</v>
      </c>
      <c r="J315" s="13">
        <v>6093.6200000000026</v>
      </c>
    </row>
    <row r="316" spans="1:12" x14ac:dyDescent="0.25">
      <c r="A316">
        <v>8530</v>
      </c>
      <c r="B316" s="10" t="s">
        <v>649</v>
      </c>
      <c r="C316" t="s">
        <v>29</v>
      </c>
      <c r="D316" s="4">
        <v>37144</v>
      </c>
      <c r="E316" t="s">
        <v>158</v>
      </c>
      <c r="F316" s="4">
        <v>37144</v>
      </c>
      <c r="G316" s="10" t="s">
        <v>158</v>
      </c>
      <c r="H316" s="10" t="s">
        <v>668</v>
      </c>
      <c r="I316" s="13">
        <v>37046.36</v>
      </c>
      <c r="J316" s="13">
        <v>8092.760000000002</v>
      </c>
    </row>
    <row r="317" spans="1:12" x14ac:dyDescent="0.25">
      <c r="A317">
        <v>8610</v>
      </c>
      <c r="B317" t="s">
        <v>594</v>
      </c>
      <c r="C317" t="s">
        <v>521</v>
      </c>
      <c r="D317" s="4">
        <v>43129</v>
      </c>
      <c r="E317" t="s">
        <v>122</v>
      </c>
      <c r="F317" s="4">
        <v>43129</v>
      </c>
      <c r="G317" s="10" t="s">
        <v>122</v>
      </c>
      <c r="H317" s="10" t="s">
        <v>172</v>
      </c>
      <c r="I317" s="13">
        <v>52357.240000000005</v>
      </c>
      <c r="J317" s="13">
        <v>3418.4800000000032</v>
      </c>
    </row>
    <row r="318" spans="1:12" x14ac:dyDescent="0.25">
      <c r="A318">
        <v>8612</v>
      </c>
      <c r="B318" t="s">
        <v>362</v>
      </c>
      <c r="C318" t="s">
        <v>363</v>
      </c>
      <c r="D318" s="4">
        <v>38663</v>
      </c>
      <c r="E318" t="s">
        <v>122</v>
      </c>
      <c r="F318" s="4">
        <v>38663</v>
      </c>
      <c r="G318" s="10" t="s">
        <v>122</v>
      </c>
      <c r="H318" s="10" t="s">
        <v>296</v>
      </c>
      <c r="I318" s="13">
        <v>46680.14</v>
      </c>
      <c r="J318" s="13">
        <v>9279.14</v>
      </c>
    </row>
    <row r="319" spans="1:12" x14ac:dyDescent="0.25">
      <c r="A319">
        <v>8712</v>
      </c>
      <c r="B319" t="s">
        <v>611</v>
      </c>
      <c r="C319" t="s">
        <v>612</v>
      </c>
      <c r="D319" s="4">
        <v>41428</v>
      </c>
      <c r="E319" t="s">
        <v>163</v>
      </c>
      <c r="F319" s="4">
        <v>41428</v>
      </c>
      <c r="G319" s="10" t="s">
        <v>163</v>
      </c>
      <c r="H319" s="10" t="s">
        <v>253</v>
      </c>
      <c r="I319" s="13">
        <v>36515.18</v>
      </c>
      <c r="J319" s="13">
        <v>3111.6800000000003</v>
      </c>
      <c r="K319" s="13">
        <v>2743.7423904000007</v>
      </c>
      <c r="L319" s="13">
        <v>1829.1615936000003</v>
      </c>
    </row>
    <row r="320" spans="1:12" ht="15.75" customHeight="1" x14ac:dyDescent="0.25">
      <c r="A320">
        <v>8716</v>
      </c>
      <c r="B320" t="s">
        <v>524</v>
      </c>
      <c r="C320" t="s">
        <v>528</v>
      </c>
      <c r="D320" s="4">
        <v>39125</v>
      </c>
      <c r="E320" t="s">
        <v>163</v>
      </c>
      <c r="F320" s="4">
        <v>39125</v>
      </c>
      <c r="G320" s="10" t="s">
        <v>163</v>
      </c>
      <c r="H320" s="10" t="s">
        <v>298</v>
      </c>
      <c r="I320" s="13">
        <v>30135.82</v>
      </c>
      <c r="J320" s="13">
        <v>3557.3199999999997</v>
      </c>
      <c r="K320" s="13">
        <v>2091.1254113999998</v>
      </c>
      <c r="L320" s="13">
        <v>2091.1254113999998</v>
      </c>
    </row>
    <row r="321" spans="1:12" x14ac:dyDescent="0.25">
      <c r="A321">
        <v>8718</v>
      </c>
      <c r="B321" t="s">
        <v>723</v>
      </c>
      <c r="C321" t="s">
        <v>610</v>
      </c>
      <c r="D321" s="4">
        <v>42339</v>
      </c>
      <c r="E321" t="s">
        <v>163</v>
      </c>
      <c r="F321" s="4">
        <v>42339</v>
      </c>
      <c r="G321" s="10" t="s">
        <v>163</v>
      </c>
      <c r="H321" s="10" t="s">
        <v>184</v>
      </c>
      <c r="I321" s="13">
        <v>44629</v>
      </c>
      <c r="J321" s="13">
        <v>0</v>
      </c>
      <c r="K321" s="13">
        <v>0</v>
      </c>
      <c r="L321" s="13">
        <v>0</v>
      </c>
    </row>
    <row r="322" spans="1:12" x14ac:dyDescent="0.25">
      <c r="A322">
        <v>8720</v>
      </c>
      <c r="B322" t="s">
        <v>513</v>
      </c>
      <c r="C322" t="s">
        <v>32</v>
      </c>
      <c r="D322" s="4">
        <v>43116</v>
      </c>
      <c r="E322" t="s">
        <v>163</v>
      </c>
      <c r="F322" s="4">
        <v>43116</v>
      </c>
      <c r="G322" s="10" t="s">
        <v>163</v>
      </c>
      <c r="H322" s="10" t="s">
        <v>298</v>
      </c>
      <c r="I322" s="13">
        <v>26962.52</v>
      </c>
      <c r="J322" s="13">
        <v>2080.5200000000004</v>
      </c>
      <c r="K322" s="13">
        <v>1223.0072754000003</v>
      </c>
      <c r="L322" s="13">
        <v>1223.0072754000003</v>
      </c>
    </row>
    <row r="323" spans="1:12" x14ac:dyDescent="0.25">
      <c r="A323">
        <v>8820</v>
      </c>
      <c r="B323" t="s">
        <v>615</v>
      </c>
      <c r="C323" t="s">
        <v>456</v>
      </c>
      <c r="D323" s="4">
        <v>43297</v>
      </c>
      <c r="E323" t="s">
        <v>165</v>
      </c>
      <c r="F323" s="4">
        <v>43297</v>
      </c>
      <c r="G323" s="10" t="s">
        <v>165</v>
      </c>
      <c r="H323" s="10" t="s">
        <v>279</v>
      </c>
      <c r="I323" s="13">
        <v>45018.48</v>
      </c>
      <c r="J323" s="13">
        <v>7308.0800000000017</v>
      </c>
    </row>
    <row r="324" spans="1:12" x14ac:dyDescent="0.25">
      <c r="A324">
        <v>8821</v>
      </c>
      <c r="B324" t="s">
        <v>469</v>
      </c>
      <c r="C324" t="s">
        <v>470</v>
      </c>
      <c r="D324" s="4">
        <v>43283</v>
      </c>
      <c r="E324" t="s">
        <v>165</v>
      </c>
      <c r="F324" s="4">
        <v>43283</v>
      </c>
      <c r="G324" s="10" t="s">
        <v>165</v>
      </c>
      <c r="H324" s="10" t="s">
        <v>279</v>
      </c>
      <c r="I324" s="13">
        <v>39997.880000000005</v>
      </c>
      <c r="J324" s="13">
        <v>5220.2800000000061</v>
      </c>
    </row>
    <row r="325" spans="1:12" x14ac:dyDescent="0.25">
      <c r="A325">
        <v>9001</v>
      </c>
      <c r="B325" t="s">
        <v>677</v>
      </c>
      <c r="C325" t="s">
        <v>678</v>
      </c>
      <c r="D325" s="4">
        <v>43549</v>
      </c>
      <c r="E325" t="s">
        <v>679</v>
      </c>
      <c r="F325" s="4">
        <v>43549</v>
      </c>
      <c r="G325" s="10" t="s">
        <v>679</v>
      </c>
      <c r="H325" s="10" t="s">
        <v>172</v>
      </c>
      <c r="I325" s="13">
        <v>54979.86</v>
      </c>
      <c r="J325" s="13">
        <v>6779.760000000002</v>
      </c>
    </row>
    <row r="326" spans="1:12" x14ac:dyDescent="0.25">
      <c r="A326">
        <v>9002</v>
      </c>
      <c r="B326" t="s">
        <v>680</v>
      </c>
      <c r="C326" t="s">
        <v>681</v>
      </c>
      <c r="D326" s="4">
        <v>43584</v>
      </c>
      <c r="E326" t="s">
        <v>204</v>
      </c>
      <c r="F326" s="4">
        <v>43584</v>
      </c>
      <c r="G326" s="10" t="s">
        <v>204</v>
      </c>
      <c r="H326" s="10" t="s">
        <v>248</v>
      </c>
      <c r="I326" s="13">
        <v>44023.72</v>
      </c>
      <c r="J326" s="13">
        <v>3846.4400000000023</v>
      </c>
    </row>
    <row r="327" spans="1:12" x14ac:dyDescent="0.25">
      <c r="A327">
        <v>9003</v>
      </c>
      <c r="B327" t="s">
        <v>682</v>
      </c>
      <c r="C327" t="s">
        <v>683</v>
      </c>
      <c r="D327" s="4">
        <v>43613</v>
      </c>
      <c r="E327" t="s">
        <v>163</v>
      </c>
      <c r="F327" s="4">
        <v>43613</v>
      </c>
      <c r="G327" s="10" t="s">
        <v>163</v>
      </c>
      <c r="H327" s="10" t="s">
        <v>183</v>
      </c>
      <c r="I327" s="13">
        <v>49421.840000000004</v>
      </c>
      <c r="J327" s="13">
        <v>5683.3400000000038</v>
      </c>
      <c r="K327" s="13">
        <v>3340.8792843000019</v>
      </c>
      <c r="L327" s="13">
        <v>3340.8792843000019</v>
      </c>
    </row>
    <row r="328" spans="1:12" x14ac:dyDescent="0.25">
      <c r="A328">
        <v>9004</v>
      </c>
      <c r="B328" t="s">
        <v>684</v>
      </c>
      <c r="C328" t="s">
        <v>326</v>
      </c>
      <c r="D328" s="4">
        <v>43577</v>
      </c>
      <c r="E328" t="s">
        <v>163</v>
      </c>
      <c r="F328" s="4">
        <v>43577</v>
      </c>
      <c r="G328" s="10" t="s">
        <v>163</v>
      </c>
      <c r="H328" s="10" t="s">
        <v>253</v>
      </c>
      <c r="I328" s="60">
        <v>31777.984002807978</v>
      </c>
      <c r="J328" s="13">
        <v>2176.984002807978</v>
      </c>
      <c r="K328" s="13">
        <v>1919.5686226497974</v>
      </c>
      <c r="L328" s="13">
        <v>1279.712415099865</v>
      </c>
    </row>
    <row r="329" spans="1:12" x14ac:dyDescent="0.25">
      <c r="A329">
        <v>9005</v>
      </c>
      <c r="B329" t="s">
        <v>685</v>
      </c>
      <c r="C329" t="s">
        <v>37</v>
      </c>
      <c r="D329" s="4">
        <v>43591</v>
      </c>
      <c r="E329" t="s">
        <v>116</v>
      </c>
      <c r="F329" s="4">
        <v>43591</v>
      </c>
      <c r="G329" s="10" t="s">
        <v>116</v>
      </c>
      <c r="H329" s="10" t="s">
        <v>262</v>
      </c>
      <c r="I329" s="13">
        <v>40320.54</v>
      </c>
      <c r="J329" s="13">
        <v>1320.5400000000009</v>
      </c>
    </row>
    <row r="330" spans="1:12" x14ac:dyDescent="0.25">
      <c r="A330">
        <v>9006</v>
      </c>
      <c r="B330" t="s">
        <v>686</v>
      </c>
      <c r="C330" t="s">
        <v>687</v>
      </c>
      <c r="D330" s="4">
        <v>43602</v>
      </c>
      <c r="E330" t="s">
        <v>225</v>
      </c>
      <c r="F330" s="4">
        <v>43602</v>
      </c>
      <c r="G330" s="10" t="s">
        <v>225</v>
      </c>
      <c r="H330" s="10" t="s">
        <v>666</v>
      </c>
      <c r="I330" s="13">
        <v>40984.060000000005</v>
      </c>
      <c r="J330" s="13">
        <v>14885.260000000006</v>
      </c>
    </row>
    <row r="331" spans="1:12" x14ac:dyDescent="0.25">
      <c r="A331">
        <v>9007</v>
      </c>
      <c r="B331" t="s">
        <v>688</v>
      </c>
      <c r="C331" t="s">
        <v>632</v>
      </c>
      <c r="D331" s="4">
        <v>43556</v>
      </c>
      <c r="E331" t="s">
        <v>679</v>
      </c>
      <c r="F331" s="4">
        <v>43556</v>
      </c>
      <c r="G331" s="10" t="s">
        <v>679</v>
      </c>
      <c r="H331" s="10" t="s">
        <v>211</v>
      </c>
      <c r="I331" s="13">
        <v>40557.919999999998</v>
      </c>
      <c r="J331" s="13">
        <v>5759.5199999999968</v>
      </c>
    </row>
    <row r="332" spans="1:12" x14ac:dyDescent="0.25">
      <c r="A332">
        <v>9008</v>
      </c>
      <c r="B332" t="s">
        <v>689</v>
      </c>
      <c r="C332" t="s">
        <v>690</v>
      </c>
      <c r="D332" s="4">
        <v>43613</v>
      </c>
      <c r="E332" t="s">
        <v>138</v>
      </c>
      <c r="F332" s="4">
        <v>43613</v>
      </c>
      <c r="G332" s="10" t="s">
        <v>138</v>
      </c>
      <c r="H332" s="10" t="s">
        <v>199</v>
      </c>
      <c r="I332" s="13">
        <v>28823.600000000002</v>
      </c>
      <c r="J332" s="13">
        <v>646.10000000000218</v>
      </c>
    </row>
    <row r="333" spans="1:12" x14ac:dyDescent="0.25">
      <c r="A333">
        <v>9009</v>
      </c>
      <c r="B333" t="s">
        <v>691</v>
      </c>
      <c r="C333" t="s">
        <v>692</v>
      </c>
      <c r="D333" s="4">
        <v>43619</v>
      </c>
      <c r="E333" t="s">
        <v>163</v>
      </c>
      <c r="F333" s="4">
        <v>43619</v>
      </c>
      <c r="G333" s="10" t="s">
        <v>163</v>
      </c>
      <c r="H333" s="10" t="s">
        <v>663</v>
      </c>
      <c r="I333" s="13">
        <v>29354.52</v>
      </c>
      <c r="J333" s="13">
        <v>2522.5200000000004</v>
      </c>
      <c r="K333" s="13">
        <v>1482.8313654000003</v>
      </c>
      <c r="L333" s="13">
        <v>1482.8313654000003</v>
      </c>
    </row>
    <row r="334" spans="1:12" x14ac:dyDescent="0.25">
      <c r="A334">
        <v>9010</v>
      </c>
      <c r="B334" t="s">
        <v>693</v>
      </c>
      <c r="C334" t="s">
        <v>694</v>
      </c>
      <c r="D334" s="4">
        <v>43549</v>
      </c>
      <c r="E334" t="s">
        <v>158</v>
      </c>
      <c r="F334" s="4">
        <v>43549</v>
      </c>
      <c r="G334" s="10" t="s">
        <v>158</v>
      </c>
      <c r="H334" s="10" t="s">
        <v>288</v>
      </c>
      <c r="I334" s="13">
        <v>40780.480000000003</v>
      </c>
      <c r="J334" s="13">
        <v>12159.680000000004</v>
      </c>
    </row>
    <row r="335" spans="1:12" x14ac:dyDescent="0.25">
      <c r="A335">
        <v>9011</v>
      </c>
      <c r="B335" t="s">
        <v>695</v>
      </c>
      <c r="C335" t="s">
        <v>607</v>
      </c>
      <c r="D335" s="4">
        <v>43623</v>
      </c>
      <c r="E335" t="s">
        <v>122</v>
      </c>
      <c r="F335" s="4">
        <v>43623</v>
      </c>
      <c r="G335" s="10" t="s">
        <v>122</v>
      </c>
      <c r="H335" s="10" t="s">
        <v>177</v>
      </c>
      <c r="I335" s="13">
        <v>34604.700000000004</v>
      </c>
      <c r="J335" s="13">
        <v>1493.7000000000044</v>
      </c>
    </row>
    <row r="336" spans="1:12" x14ac:dyDescent="0.25">
      <c r="A336">
        <v>9012</v>
      </c>
      <c r="B336" t="s">
        <v>23</v>
      </c>
      <c r="C336" t="s">
        <v>696</v>
      </c>
      <c r="D336" s="4">
        <v>43542</v>
      </c>
      <c r="E336" t="s">
        <v>231</v>
      </c>
      <c r="F336" s="4">
        <v>43542</v>
      </c>
      <c r="G336" s="10" t="s">
        <v>231</v>
      </c>
      <c r="H336" s="10" t="s">
        <v>118</v>
      </c>
      <c r="I336" s="13">
        <v>39151.32</v>
      </c>
      <c r="J336" s="13">
        <v>4373.7200000000012</v>
      </c>
    </row>
    <row r="337" spans="1:12" x14ac:dyDescent="0.25">
      <c r="A337">
        <v>9013</v>
      </c>
      <c r="B337" t="s">
        <v>604</v>
      </c>
      <c r="C337" t="s">
        <v>697</v>
      </c>
      <c r="D337" s="4">
        <v>43615</v>
      </c>
      <c r="E337" t="s">
        <v>188</v>
      </c>
      <c r="F337" s="4">
        <v>43615</v>
      </c>
      <c r="G337" s="10" t="s">
        <v>188</v>
      </c>
      <c r="H337" s="10" t="s">
        <v>664</v>
      </c>
      <c r="I337" s="13">
        <v>32485.7</v>
      </c>
      <c r="J337" s="13">
        <v>5882.5</v>
      </c>
    </row>
    <row r="338" spans="1:12" x14ac:dyDescent="0.25">
      <c r="A338">
        <v>9014</v>
      </c>
      <c r="B338" t="s">
        <v>604</v>
      </c>
      <c r="C338" t="s">
        <v>698</v>
      </c>
      <c r="D338" s="4">
        <v>43556</v>
      </c>
      <c r="E338" t="s">
        <v>158</v>
      </c>
      <c r="F338" s="4">
        <v>43556</v>
      </c>
      <c r="G338" s="10" t="s">
        <v>158</v>
      </c>
      <c r="H338" s="10" t="s">
        <v>287</v>
      </c>
      <c r="I338" s="13">
        <v>39338</v>
      </c>
      <c r="J338" s="13">
        <v>1004</v>
      </c>
    </row>
    <row r="339" spans="1:12" x14ac:dyDescent="0.25">
      <c r="A339">
        <v>9015</v>
      </c>
      <c r="B339" t="s">
        <v>701</v>
      </c>
      <c r="C339" t="s">
        <v>702</v>
      </c>
      <c r="D339" s="4">
        <v>43661</v>
      </c>
      <c r="E339" t="s">
        <v>160</v>
      </c>
      <c r="F339" s="4">
        <v>43661</v>
      </c>
      <c r="G339" s="10" t="s">
        <v>160</v>
      </c>
      <c r="H339" s="10" t="s">
        <v>161</v>
      </c>
      <c r="I339" s="13">
        <v>86187.14</v>
      </c>
      <c r="J339" s="13">
        <v>2156.9600000000064</v>
      </c>
    </row>
    <row r="340" spans="1:12" x14ac:dyDescent="0.25">
      <c r="A340">
        <v>9016</v>
      </c>
      <c r="B340" t="s">
        <v>61</v>
      </c>
      <c r="C340" t="s">
        <v>703</v>
      </c>
      <c r="D340" s="4">
        <v>43661</v>
      </c>
      <c r="E340" s="10" t="s">
        <v>160</v>
      </c>
      <c r="F340" s="4">
        <v>43661</v>
      </c>
      <c r="G340" s="53" t="s">
        <v>160</v>
      </c>
      <c r="H340" s="10" t="s">
        <v>271</v>
      </c>
      <c r="I340" s="13">
        <v>40834.560000000005</v>
      </c>
      <c r="J340" s="13">
        <v>6573.0600000000049</v>
      </c>
    </row>
    <row r="341" spans="1:12" x14ac:dyDescent="0.25">
      <c r="A341">
        <v>9017</v>
      </c>
      <c r="B341" t="s">
        <v>704</v>
      </c>
      <c r="C341" t="s">
        <v>704</v>
      </c>
      <c r="D341" s="4">
        <v>43661</v>
      </c>
      <c r="E341" s="1" t="s">
        <v>204</v>
      </c>
      <c r="F341" s="4">
        <v>43661</v>
      </c>
      <c r="G341" s="54" t="s">
        <v>204</v>
      </c>
      <c r="H341" s="10" t="s">
        <v>205</v>
      </c>
      <c r="I341" s="13">
        <v>67319.199999999997</v>
      </c>
      <c r="J341" s="13">
        <v>0.19999999999708962</v>
      </c>
    </row>
    <row r="342" spans="1:12" x14ac:dyDescent="0.25">
      <c r="A342">
        <v>9018</v>
      </c>
      <c r="B342" t="s">
        <v>711</v>
      </c>
      <c r="C342" t="s">
        <v>720</v>
      </c>
      <c r="D342" s="4">
        <v>43451</v>
      </c>
      <c r="E342" s="1" t="s">
        <v>188</v>
      </c>
      <c r="F342" s="4">
        <v>43451</v>
      </c>
      <c r="G342" s="10" t="s">
        <v>188</v>
      </c>
      <c r="H342" s="10" t="s">
        <v>257</v>
      </c>
      <c r="I342" s="13">
        <v>25569.18</v>
      </c>
      <c r="J342" s="13">
        <v>213.97999999999956</v>
      </c>
    </row>
    <row r="343" spans="1:12" x14ac:dyDescent="0.25">
      <c r="A343">
        <v>9019</v>
      </c>
      <c r="B343" t="s">
        <v>396</v>
      </c>
      <c r="C343" t="s">
        <v>720</v>
      </c>
      <c r="D343" s="4">
        <v>43640</v>
      </c>
      <c r="E343" s="1" t="s">
        <v>163</v>
      </c>
      <c r="F343" s="4">
        <v>43640</v>
      </c>
      <c r="G343" s="10" t="s">
        <v>163</v>
      </c>
      <c r="H343" s="10" t="s">
        <v>182</v>
      </c>
      <c r="I343" s="13">
        <v>48009</v>
      </c>
      <c r="J343" s="13">
        <v>0</v>
      </c>
      <c r="K343" s="13">
        <v>0</v>
      </c>
      <c r="L343" s="13">
        <v>0</v>
      </c>
    </row>
    <row r="344" spans="1:12" x14ac:dyDescent="0.25">
      <c r="A344">
        <v>9020</v>
      </c>
      <c r="B344" t="s">
        <v>715</v>
      </c>
      <c r="C344" t="s">
        <v>716</v>
      </c>
      <c r="D344" s="4">
        <v>43644</v>
      </c>
      <c r="E344" t="s">
        <v>679</v>
      </c>
      <c r="F344" s="4">
        <v>43644</v>
      </c>
      <c r="G344" s="10" t="s">
        <v>679</v>
      </c>
      <c r="H344" s="10" t="s">
        <v>172</v>
      </c>
      <c r="I344" s="13">
        <v>52277.16</v>
      </c>
      <c r="J344" s="13">
        <v>6372.1600000000035</v>
      </c>
    </row>
    <row r="345" spans="1:12" x14ac:dyDescent="0.25">
      <c r="A345">
        <v>9021</v>
      </c>
      <c r="B345" t="s">
        <v>699</v>
      </c>
      <c r="C345" t="s">
        <v>700</v>
      </c>
      <c r="D345" s="4">
        <v>43661</v>
      </c>
      <c r="E345" t="s">
        <v>167</v>
      </c>
      <c r="F345" s="4">
        <v>43661</v>
      </c>
      <c r="G345" s="10" t="s">
        <v>167</v>
      </c>
      <c r="H345" s="10" t="s">
        <v>168</v>
      </c>
      <c r="I345" s="13">
        <v>75000.12</v>
      </c>
      <c r="J345" s="13">
        <v>0.11999999999534339</v>
      </c>
    </row>
    <row r="346" spans="1:12" x14ac:dyDescent="0.25">
      <c r="A346">
        <v>9022</v>
      </c>
      <c r="B346" t="s">
        <v>743</v>
      </c>
      <c r="C346" t="s">
        <v>742</v>
      </c>
      <c r="D346" s="4">
        <v>43734</v>
      </c>
      <c r="E346" s="1" t="s">
        <v>163</v>
      </c>
      <c r="F346" s="4">
        <v>43661</v>
      </c>
      <c r="G346" s="10" t="s">
        <v>163</v>
      </c>
      <c r="H346" s="10" t="s">
        <v>182</v>
      </c>
      <c r="I346" s="13">
        <v>49963.42</v>
      </c>
      <c r="J346" s="13">
        <v>5191.4199999999983</v>
      </c>
      <c r="K346" s="13">
        <v>3051.7103558999988</v>
      </c>
      <c r="L346" s="13">
        <v>3051.7103558999988</v>
      </c>
    </row>
    <row r="347" spans="1:12" x14ac:dyDescent="0.25">
      <c r="A347">
        <v>9022</v>
      </c>
      <c r="B347" t="s">
        <v>704</v>
      </c>
      <c r="C347" t="s">
        <v>704</v>
      </c>
      <c r="D347" s="4">
        <v>43661</v>
      </c>
      <c r="E347" t="s">
        <v>160</v>
      </c>
      <c r="F347" s="4">
        <v>43661</v>
      </c>
      <c r="G347" s="10" t="s">
        <v>160</v>
      </c>
      <c r="H347" s="10" t="s">
        <v>196</v>
      </c>
      <c r="I347" s="13">
        <v>42692.520000000004</v>
      </c>
      <c r="J347" s="13">
        <v>0.24000000000523869</v>
      </c>
    </row>
    <row r="348" spans="1:12" x14ac:dyDescent="0.25">
      <c r="A348">
        <v>9023</v>
      </c>
      <c r="B348" t="s">
        <v>731</v>
      </c>
      <c r="C348" t="s">
        <v>732</v>
      </c>
      <c r="D348" s="4">
        <v>43675</v>
      </c>
      <c r="E348" t="s">
        <v>163</v>
      </c>
      <c r="F348" s="4">
        <v>43675</v>
      </c>
      <c r="G348" s="10" t="s">
        <v>163</v>
      </c>
      <c r="H348" s="10" t="s">
        <v>253</v>
      </c>
      <c r="I348" s="13">
        <v>31778.240000000002</v>
      </c>
      <c r="J348" s="13">
        <v>2177.2400000000016</v>
      </c>
      <c r="K348" s="13">
        <v>1919.7943497000015</v>
      </c>
      <c r="L348" s="13">
        <v>1279.8628998000011</v>
      </c>
    </row>
    <row r="349" spans="1:12" x14ac:dyDescent="0.25">
      <c r="A349">
        <v>9023</v>
      </c>
      <c r="B349" t="s">
        <v>704</v>
      </c>
      <c r="C349" t="s">
        <v>704</v>
      </c>
      <c r="D349" s="4">
        <v>43363</v>
      </c>
      <c r="E349" t="s">
        <v>143</v>
      </c>
      <c r="F349" s="4">
        <v>43363</v>
      </c>
      <c r="G349" s="10" t="s">
        <v>143</v>
      </c>
      <c r="H349" s="10" t="s">
        <v>244</v>
      </c>
      <c r="I349" s="13">
        <v>24458.2</v>
      </c>
      <c r="J349" s="13">
        <v>2035.7999999999993</v>
      </c>
    </row>
    <row r="350" spans="1:12" x14ac:dyDescent="0.25">
      <c r="A350">
        <v>9025</v>
      </c>
      <c r="B350" t="s">
        <v>712</v>
      </c>
      <c r="C350" t="s">
        <v>713</v>
      </c>
      <c r="D350" s="4">
        <v>43682</v>
      </c>
      <c r="E350" t="s">
        <v>204</v>
      </c>
      <c r="F350" s="4">
        <v>43682</v>
      </c>
      <c r="G350" s="10" t="s">
        <v>204</v>
      </c>
      <c r="H350" s="10" t="s">
        <v>248</v>
      </c>
      <c r="I350" s="13">
        <v>43197.96</v>
      </c>
      <c r="J350" s="13">
        <v>2036.8399999999965</v>
      </c>
    </row>
    <row r="351" spans="1:12" x14ac:dyDescent="0.25">
      <c r="A351">
        <v>9026</v>
      </c>
      <c r="B351" t="s">
        <v>727</v>
      </c>
      <c r="C351" t="s">
        <v>730</v>
      </c>
      <c r="D351" s="4">
        <v>43547</v>
      </c>
      <c r="E351" t="s">
        <v>158</v>
      </c>
      <c r="F351" s="4">
        <v>43547</v>
      </c>
      <c r="G351" s="10" t="s">
        <v>158</v>
      </c>
      <c r="H351" s="10" t="s">
        <v>288</v>
      </c>
      <c r="I351" s="13">
        <v>34850.660000000003</v>
      </c>
      <c r="J351" s="13">
        <v>6209.0600000000049</v>
      </c>
    </row>
    <row r="352" spans="1:12" x14ac:dyDescent="0.25">
      <c r="A352">
        <v>9027</v>
      </c>
      <c r="B352" t="s">
        <v>737</v>
      </c>
      <c r="C352" t="s">
        <v>35</v>
      </c>
      <c r="D352" s="4">
        <v>43514</v>
      </c>
      <c r="E352" t="s">
        <v>149</v>
      </c>
      <c r="F352" s="4">
        <v>43721</v>
      </c>
      <c r="G352" s="10" t="s">
        <v>163</v>
      </c>
      <c r="H352" s="10" t="s">
        <v>223</v>
      </c>
      <c r="I352" s="13">
        <v>42426.28</v>
      </c>
      <c r="J352" s="13">
        <v>5887.9599999999991</v>
      </c>
    </row>
    <row r="353" spans="1:10" x14ac:dyDescent="0.25">
      <c r="A353">
        <v>9028</v>
      </c>
      <c r="B353" t="s">
        <v>738</v>
      </c>
      <c r="C353" t="s">
        <v>739</v>
      </c>
      <c r="D353" s="4">
        <v>43721</v>
      </c>
      <c r="E353" t="s">
        <v>163</v>
      </c>
      <c r="F353" s="4">
        <v>43514</v>
      </c>
      <c r="G353" s="10" t="s">
        <v>149</v>
      </c>
      <c r="H353" s="10" t="s">
        <v>740</v>
      </c>
      <c r="I353" s="13">
        <v>62455.9</v>
      </c>
      <c r="J353" s="13">
        <v>8500.9000000000015</v>
      </c>
    </row>
    <row r="354" spans="1:10" x14ac:dyDescent="0.25">
      <c r="D354" s="4"/>
      <c r="F354" s="4"/>
    </row>
  </sheetData>
  <conditionalFormatting sqref="C1">
    <cfRule type="containsText" dxfId="17" priority="31" operator="containsText" text="vacant">
      <formula>NOT(ISERROR(SEARCH("vacant",C1)))</formula>
    </cfRule>
  </conditionalFormatting>
  <conditionalFormatting sqref="D1">
    <cfRule type="containsText" dxfId="16" priority="30" operator="containsText" text="vacant">
      <formula>NOT(ISERROR(SEARCH("vacant",D1)))</formula>
    </cfRule>
  </conditionalFormatting>
  <conditionalFormatting sqref="E1">
    <cfRule type="containsText" dxfId="15" priority="27" operator="containsText" text="vacant">
      <formula>NOT(ISERROR(SEARCH("vacant",E1)))</formula>
    </cfRule>
  </conditionalFormatting>
  <conditionalFormatting sqref="G1">
    <cfRule type="containsText" dxfId="14" priority="25" operator="containsText" text="vacant">
      <formula>NOT(ISERROR(SEARCH("vacant",G1)))</formula>
    </cfRule>
  </conditionalFormatting>
  <conditionalFormatting sqref="G343">
    <cfRule type="duplicateValues" dxfId="13" priority="20"/>
  </conditionalFormatting>
  <conditionalFormatting sqref="G344">
    <cfRule type="duplicateValues" dxfId="12" priority="19"/>
  </conditionalFormatting>
  <conditionalFormatting sqref="G164">
    <cfRule type="duplicateValues" dxfId="11" priority="6"/>
  </conditionalFormatting>
  <conditionalFormatting sqref="A1">
    <cfRule type="containsText" dxfId="10" priority="3" operator="containsText" text="vacant">
      <formula>NOT(ISERROR(SEARCH("vacant",A1)))</formula>
    </cfRule>
  </conditionalFormatting>
  <conditionalFormatting sqref="F1">
    <cfRule type="containsText" dxfId="9" priority="1" operator="containsText" text="vacant">
      <formula>NOT(ISERROR(SEARCH("vacant",F1)))</formula>
    </cfRule>
  </conditionalFormatting>
  <printOptions headings="1" gridLines="1"/>
  <pageMargins left="0.25" right="0.25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6222-9590-40F2-B95E-90EA72D5D638}">
  <sheetPr>
    <pageSetUpPr fitToPage="1"/>
  </sheetPr>
  <dimension ref="A1:G318"/>
  <sheetViews>
    <sheetView topLeftCell="A85" zoomScale="120" zoomScaleNormal="120" workbookViewId="0">
      <selection activeCell="E87" sqref="E87"/>
    </sheetView>
  </sheetViews>
  <sheetFormatPr defaultRowHeight="15" x14ac:dyDescent="0.25"/>
  <cols>
    <col min="1" max="1" width="17.42578125" customWidth="1"/>
    <col min="2" max="2" width="13.140625" customWidth="1"/>
    <col min="3" max="3" width="11.28515625" customWidth="1"/>
    <col min="4" max="4" width="22.7109375" customWidth="1"/>
    <col min="5" max="5" width="42.5703125" customWidth="1"/>
    <col min="6" max="6" width="12" style="13" customWidth="1"/>
    <col min="7" max="7" width="13.42578125" customWidth="1"/>
  </cols>
  <sheetData>
    <row r="1" spans="1:7" ht="57.75" customHeight="1" x14ac:dyDescent="0.25">
      <c r="A1" s="3" t="s">
        <v>2</v>
      </c>
      <c r="B1" s="3" t="s">
        <v>3</v>
      </c>
      <c r="C1" s="3" t="s">
        <v>5</v>
      </c>
      <c r="D1" s="3" t="s">
        <v>0</v>
      </c>
      <c r="E1" s="3" t="s">
        <v>1</v>
      </c>
      <c r="F1" s="69" t="s">
        <v>746</v>
      </c>
      <c r="G1" s="70" t="s">
        <v>1024</v>
      </c>
    </row>
    <row r="2" spans="1:7" x14ac:dyDescent="0.25">
      <c r="A2" s="64" t="s">
        <v>106</v>
      </c>
      <c r="B2" s="64" t="s">
        <v>751</v>
      </c>
      <c r="C2" s="62">
        <v>42653</v>
      </c>
      <c r="D2" s="10" t="s">
        <v>771</v>
      </c>
      <c r="E2" s="10" t="s">
        <v>925</v>
      </c>
      <c r="F2" s="60">
        <v>15.17</v>
      </c>
      <c r="G2" s="13">
        <v>0.99000000000000021</v>
      </c>
    </row>
    <row r="3" spans="1:7" x14ac:dyDescent="0.25">
      <c r="A3" s="64" t="s">
        <v>471</v>
      </c>
      <c r="B3" s="64" t="s">
        <v>308</v>
      </c>
      <c r="C3" s="62">
        <v>42709</v>
      </c>
      <c r="D3" s="10" t="s">
        <v>771</v>
      </c>
      <c r="E3" s="10" t="s">
        <v>925</v>
      </c>
      <c r="F3" s="60">
        <v>13.1</v>
      </c>
      <c r="G3" s="13">
        <v>0.24000000000000021</v>
      </c>
    </row>
    <row r="4" spans="1:7" x14ac:dyDescent="0.25">
      <c r="A4" s="64" t="s">
        <v>752</v>
      </c>
      <c r="B4" s="64" t="s">
        <v>337</v>
      </c>
      <c r="C4" s="62">
        <v>41771</v>
      </c>
      <c r="D4" s="10" t="s">
        <v>771</v>
      </c>
      <c r="E4" s="10" t="s">
        <v>925</v>
      </c>
      <c r="F4" s="60">
        <v>15.17</v>
      </c>
      <c r="G4" s="13">
        <v>0.27999999999999936</v>
      </c>
    </row>
    <row r="5" spans="1:7" x14ac:dyDescent="0.25">
      <c r="A5" s="64" t="s">
        <v>754</v>
      </c>
      <c r="B5" s="64" t="s">
        <v>753</v>
      </c>
      <c r="C5" s="62">
        <v>43711</v>
      </c>
      <c r="D5" s="10" t="s">
        <v>771</v>
      </c>
      <c r="E5" s="10" t="s">
        <v>925</v>
      </c>
      <c r="F5" s="60">
        <v>14.45</v>
      </c>
      <c r="G5" s="13">
        <v>0</v>
      </c>
    </row>
    <row r="6" spans="1:7" x14ac:dyDescent="0.25">
      <c r="A6" s="64" t="s">
        <v>755</v>
      </c>
      <c r="B6" s="64" t="s">
        <v>756</v>
      </c>
      <c r="C6" s="62">
        <v>43388</v>
      </c>
      <c r="D6" s="61" t="s">
        <v>770</v>
      </c>
      <c r="E6" s="61" t="s">
        <v>955</v>
      </c>
      <c r="F6" s="60">
        <v>10</v>
      </c>
      <c r="G6" s="13">
        <v>0</v>
      </c>
    </row>
    <row r="7" spans="1:7" x14ac:dyDescent="0.25">
      <c r="A7" s="64" t="s">
        <v>759</v>
      </c>
      <c r="B7" s="64" t="s">
        <v>363</v>
      </c>
      <c r="C7" s="62">
        <v>41934</v>
      </c>
      <c r="D7" s="61" t="s">
        <v>770</v>
      </c>
      <c r="E7" s="61" t="s">
        <v>955</v>
      </c>
      <c r="F7" s="60">
        <v>10</v>
      </c>
      <c r="G7" s="13">
        <v>0</v>
      </c>
    </row>
    <row r="8" spans="1:7" x14ac:dyDescent="0.25">
      <c r="A8" s="64" t="s">
        <v>760</v>
      </c>
      <c r="B8" s="64" t="s">
        <v>757</v>
      </c>
      <c r="C8" s="62">
        <v>43207</v>
      </c>
      <c r="D8" s="61" t="s">
        <v>770</v>
      </c>
      <c r="E8" s="61" t="s">
        <v>955</v>
      </c>
      <c r="F8" s="60">
        <v>10</v>
      </c>
      <c r="G8" s="13">
        <v>0</v>
      </c>
    </row>
    <row r="9" spans="1:7" x14ac:dyDescent="0.25">
      <c r="A9" s="64" t="s">
        <v>761</v>
      </c>
      <c r="B9" s="64" t="s">
        <v>758</v>
      </c>
      <c r="C9" s="62">
        <v>39552</v>
      </c>
      <c r="D9" s="61" t="s">
        <v>770</v>
      </c>
      <c r="E9" s="61" t="s">
        <v>955</v>
      </c>
      <c r="F9" s="60">
        <v>10</v>
      </c>
      <c r="G9" s="13">
        <v>0</v>
      </c>
    </row>
    <row r="10" spans="1:7" x14ac:dyDescent="0.25">
      <c r="A10" s="64" t="s">
        <v>762</v>
      </c>
      <c r="B10" s="64" t="s">
        <v>564</v>
      </c>
      <c r="C10" s="62">
        <v>38272</v>
      </c>
      <c r="D10" s="61" t="s">
        <v>770</v>
      </c>
      <c r="E10" s="61" t="s">
        <v>956</v>
      </c>
      <c r="F10" s="60">
        <v>12</v>
      </c>
      <c r="G10" s="13">
        <v>2</v>
      </c>
    </row>
    <row r="11" spans="1:7" x14ac:dyDescent="0.25">
      <c r="A11" s="64" t="s">
        <v>763</v>
      </c>
      <c r="B11" s="64" t="s">
        <v>326</v>
      </c>
      <c r="C11" s="62">
        <v>42206</v>
      </c>
      <c r="D11" s="61" t="s">
        <v>770</v>
      </c>
      <c r="E11" s="61" t="s">
        <v>957</v>
      </c>
      <c r="F11" s="60">
        <v>26.52</v>
      </c>
      <c r="G11" s="13">
        <v>4.41</v>
      </c>
    </row>
    <row r="12" spans="1:7" x14ac:dyDescent="0.25">
      <c r="A12" s="64" t="s">
        <v>778</v>
      </c>
      <c r="B12" s="64" t="s">
        <v>425</v>
      </c>
      <c r="C12" s="62">
        <v>43221</v>
      </c>
      <c r="D12" s="61" t="s">
        <v>770</v>
      </c>
      <c r="E12" s="61" t="s">
        <v>958</v>
      </c>
      <c r="F12" s="60">
        <v>22.11</v>
      </c>
      <c r="G12" s="13">
        <v>0</v>
      </c>
    </row>
    <row r="13" spans="1:7" x14ac:dyDescent="0.25">
      <c r="A13" s="64" t="s">
        <v>794</v>
      </c>
      <c r="B13" s="64" t="s">
        <v>779</v>
      </c>
      <c r="C13" s="62">
        <v>41752</v>
      </c>
      <c r="D13" s="61" t="s">
        <v>770</v>
      </c>
      <c r="E13" s="61" t="s">
        <v>959</v>
      </c>
      <c r="F13" s="60">
        <v>10</v>
      </c>
      <c r="G13" s="13">
        <v>0</v>
      </c>
    </row>
    <row r="14" spans="1:7" x14ac:dyDescent="0.25">
      <c r="A14" s="64" t="s">
        <v>793</v>
      </c>
      <c r="B14" s="64" t="s">
        <v>780</v>
      </c>
      <c r="C14" s="62">
        <v>43388</v>
      </c>
      <c r="D14" s="61" t="s">
        <v>770</v>
      </c>
      <c r="E14" s="61" t="s">
        <v>955</v>
      </c>
      <c r="F14" s="60">
        <v>10</v>
      </c>
      <c r="G14" s="13">
        <v>0</v>
      </c>
    </row>
    <row r="15" spans="1:7" x14ac:dyDescent="0.25">
      <c r="A15" s="64" t="s">
        <v>111</v>
      </c>
      <c r="B15" s="64" t="s">
        <v>781</v>
      </c>
      <c r="C15" s="62">
        <v>38818</v>
      </c>
      <c r="D15" s="61" t="s">
        <v>770</v>
      </c>
      <c r="E15" s="61" t="s">
        <v>955</v>
      </c>
      <c r="F15" s="60">
        <v>10</v>
      </c>
      <c r="G15" s="13">
        <v>-0.30000000000000071</v>
      </c>
    </row>
    <row r="16" spans="1:7" x14ac:dyDescent="0.25">
      <c r="A16" s="64" t="s">
        <v>792</v>
      </c>
      <c r="B16" s="64" t="s">
        <v>782</v>
      </c>
      <c r="C16" s="62">
        <v>43388</v>
      </c>
      <c r="D16" s="61" t="s">
        <v>770</v>
      </c>
      <c r="E16" s="61" t="s">
        <v>955</v>
      </c>
      <c r="F16" s="60">
        <v>10</v>
      </c>
      <c r="G16" s="13">
        <v>0</v>
      </c>
    </row>
    <row r="17" spans="1:7" x14ac:dyDescent="0.25">
      <c r="A17" s="64" t="s">
        <v>791</v>
      </c>
      <c r="B17" s="64" t="s">
        <v>783</v>
      </c>
      <c r="C17" s="62">
        <v>41200</v>
      </c>
      <c r="D17" s="61" t="s">
        <v>770</v>
      </c>
      <c r="E17" s="61" t="s">
        <v>955</v>
      </c>
      <c r="F17" s="60">
        <v>10</v>
      </c>
      <c r="G17" s="13">
        <v>0</v>
      </c>
    </row>
    <row r="18" spans="1:7" x14ac:dyDescent="0.25">
      <c r="A18" s="64" t="s">
        <v>790</v>
      </c>
      <c r="B18" s="64" t="s">
        <v>312</v>
      </c>
      <c r="C18" s="62">
        <v>34151</v>
      </c>
      <c r="D18" s="61" t="s">
        <v>770</v>
      </c>
      <c r="E18" s="61" t="s">
        <v>955</v>
      </c>
      <c r="F18" s="60">
        <v>10</v>
      </c>
      <c r="G18" s="13">
        <v>0</v>
      </c>
    </row>
    <row r="19" spans="1:7" x14ac:dyDescent="0.25">
      <c r="A19" s="64" t="s">
        <v>424</v>
      </c>
      <c r="B19" s="64" t="s">
        <v>784</v>
      </c>
      <c r="C19" s="62">
        <v>41752</v>
      </c>
      <c r="D19" s="61" t="s">
        <v>770</v>
      </c>
      <c r="E19" s="61" t="s">
        <v>955</v>
      </c>
      <c r="F19" s="60">
        <v>10</v>
      </c>
      <c r="G19" s="13">
        <v>0</v>
      </c>
    </row>
    <row r="20" spans="1:7" x14ac:dyDescent="0.25">
      <c r="A20" s="64" t="s">
        <v>40</v>
      </c>
      <c r="B20" s="64" t="s">
        <v>505</v>
      </c>
      <c r="C20" s="62">
        <v>43024</v>
      </c>
      <c r="D20" s="61" t="s">
        <v>770</v>
      </c>
      <c r="E20" s="61" t="s">
        <v>956</v>
      </c>
      <c r="F20" s="60">
        <v>13.1</v>
      </c>
      <c r="G20" s="13">
        <v>0.24000000000000021</v>
      </c>
    </row>
    <row r="21" spans="1:7" x14ac:dyDescent="0.25">
      <c r="A21" s="64" t="s">
        <v>789</v>
      </c>
      <c r="B21" s="64" t="s">
        <v>37</v>
      </c>
      <c r="C21" s="62">
        <v>43388</v>
      </c>
      <c r="D21" s="61" t="s">
        <v>770</v>
      </c>
      <c r="E21" s="61" t="s">
        <v>930</v>
      </c>
      <c r="F21" s="60">
        <v>10</v>
      </c>
      <c r="G21" s="13">
        <v>0</v>
      </c>
    </row>
    <row r="22" spans="1:7" x14ac:dyDescent="0.25">
      <c r="A22" s="64" t="s">
        <v>788</v>
      </c>
      <c r="B22" s="64" t="s">
        <v>785</v>
      </c>
      <c r="C22" s="62">
        <v>42632</v>
      </c>
      <c r="D22" s="61" t="s">
        <v>770</v>
      </c>
      <c r="E22" s="61" t="s">
        <v>930</v>
      </c>
      <c r="F22" s="60">
        <v>11.33</v>
      </c>
      <c r="G22" s="13">
        <v>0</v>
      </c>
    </row>
    <row r="23" spans="1:7" x14ac:dyDescent="0.25">
      <c r="A23" s="64" t="s">
        <v>747</v>
      </c>
      <c r="B23" s="64" t="s">
        <v>786</v>
      </c>
      <c r="C23" s="62">
        <v>43188</v>
      </c>
      <c r="D23" s="61" t="s">
        <v>770</v>
      </c>
      <c r="E23" s="61" t="s">
        <v>960</v>
      </c>
      <c r="F23" s="60">
        <v>30</v>
      </c>
      <c r="G23" s="13">
        <v>7.8900000000000006</v>
      </c>
    </row>
    <row r="24" spans="1:7" x14ac:dyDescent="0.25">
      <c r="A24" s="64" t="s">
        <v>777</v>
      </c>
      <c r="B24" s="64" t="s">
        <v>775</v>
      </c>
      <c r="C24" s="62">
        <v>41200</v>
      </c>
      <c r="D24" s="61" t="s">
        <v>770</v>
      </c>
      <c r="E24" s="61" t="s">
        <v>955</v>
      </c>
      <c r="F24" s="60">
        <v>10</v>
      </c>
      <c r="G24" s="13">
        <v>0</v>
      </c>
    </row>
    <row r="25" spans="1:7" x14ac:dyDescent="0.25">
      <c r="A25" s="64" t="s">
        <v>776</v>
      </c>
      <c r="B25" s="64" t="s">
        <v>35</v>
      </c>
      <c r="C25" s="62">
        <v>39995</v>
      </c>
      <c r="D25" s="61" t="s">
        <v>770</v>
      </c>
      <c r="E25" s="61" t="s">
        <v>955</v>
      </c>
      <c r="F25" s="60">
        <v>22.11</v>
      </c>
      <c r="G25" s="13">
        <v>-4.41</v>
      </c>
    </row>
    <row r="26" spans="1:7" x14ac:dyDescent="0.25">
      <c r="A26" s="64" t="s">
        <v>549</v>
      </c>
      <c r="B26" s="64" t="s">
        <v>312</v>
      </c>
      <c r="C26" s="62">
        <v>36808</v>
      </c>
      <c r="D26" s="61" t="s">
        <v>770</v>
      </c>
      <c r="E26" s="61" t="s">
        <v>955</v>
      </c>
      <c r="F26" s="60">
        <v>10</v>
      </c>
      <c r="G26" s="13">
        <v>0</v>
      </c>
    </row>
    <row r="27" spans="1:7" x14ac:dyDescent="0.25">
      <c r="A27" s="64" t="s">
        <v>787</v>
      </c>
      <c r="B27" s="64" t="s">
        <v>79</v>
      </c>
      <c r="C27" s="62">
        <v>41200</v>
      </c>
      <c r="D27" s="61" t="s">
        <v>770</v>
      </c>
      <c r="E27" s="61" t="s">
        <v>955</v>
      </c>
      <c r="F27" s="60">
        <v>10</v>
      </c>
      <c r="G27" s="13">
        <v>0</v>
      </c>
    </row>
    <row r="28" spans="1:7" x14ac:dyDescent="0.25">
      <c r="A28" s="64" t="s">
        <v>795</v>
      </c>
      <c r="B28" s="64" t="s">
        <v>54</v>
      </c>
      <c r="C28" s="62">
        <v>37538</v>
      </c>
      <c r="D28" s="61" t="s">
        <v>770</v>
      </c>
      <c r="E28" s="61" t="s">
        <v>955</v>
      </c>
      <c r="F28" s="60">
        <v>10</v>
      </c>
      <c r="G28" s="13">
        <v>0</v>
      </c>
    </row>
    <row r="29" spans="1:7" x14ac:dyDescent="0.25">
      <c r="A29" s="64" t="s">
        <v>796</v>
      </c>
      <c r="B29" s="64" t="s">
        <v>38</v>
      </c>
      <c r="C29" s="62">
        <v>43503</v>
      </c>
      <c r="D29" s="61" t="s">
        <v>770</v>
      </c>
      <c r="E29" s="61" t="s">
        <v>958</v>
      </c>
      <c r="F29" s="60">
        <v>30</v>
      </c>
      <c r="G29" s="13">
        <v>7.8900000000000006</v>
      </c>
    </row>
    <row r="30" spans="1:7" x14ac:dyDescent="0.25">
      <c r="A30" s="64" t="s">
        <v>798</v>
      </c>
      <c r="B30" s="64" t="s">
        <v>797</v>
      </c>
      <c r="C30" s="62">
        <v>41934</v>
      </c>
      <c r="D30" s="61" t="s">
        <v>770</v>
      </c>
      <c r="E30" s="61" t="s">
        <v>955</v>
      </c>
      <c r="F30" s="60">
        <v>10</v>
      </c>
      <c r="G30" s="13">
        <v>0</v>
      </c>
    </row>
    <row r="31" spans="1:7" x14ac:dyDescent="0.25">
      <c r="A31" s="64" t="s">
        <v>647</v>
      </c>
      <c r="B31" s="64" t="s">
        <v>799</v>
      </c>
      <c r="C31" s="62">
        <v>40462</v>
      </c>
      <c r="D31" s="61" t="s">
        <v>770</v>
      </c>
      <c r="E31" s="61" t="s">
        <v>955</v>
      </c>
      <c r="F31" s="60">
        <v>10</v>
      </c>
      <c r="G31" s="13">
        <v>0</v>
      </c>
    </row>
    <row r="32" spans="1:7" x14ac:dyDescent="0.25">
      <c r="A32" s="64" t="s">
        <v>801</v>
      </c>
      <c r="B32" s="64" t="s">
        <v>800</v>
      </c>
      <c r="C32" s="62">
        <v>41965</v>
      </c>
      <c r="D32" s="61" t="s">
        <v>769</v>
      </c>
      <c r="E32" s="61" t="s">
        <v>926</v>
      </c>
      <c r="F32" s="60">
        <v>13.1</v>
      </c>
      <c r="G32" s="13">
        <v>0.24000000000000021</v>
      </c>
    </row>
    <row r="33" spans="1:7" x14ac:dyDescent="0.25">
      <c r="A33" s="64" t="s">
        <v>802</v>
      </c>
      <c r="B33" s="64" t="s">
        <v>62</v>
      </c>
      <c r="C33" s="62">
        <v>43426</v>
      </c>
      <c r="D33" s="61" t="s">
        <v>769</v>
      </c>
      <c r="E33" s="10" t="s">
        <v>927</v>
      </c>
      <c r="F33" s="60">
        <v>15.93</v>
      </c>
      <c r="G33" s="13">
        <v>0.29999999999999893</v>
      </c>
    </row>
    <row r="34" spans="1:7" x14ac:dyDescent="0.25">
      <c r="A34" s="64" t="s">
        <v>803</v>
      </c>
      <c r="B34" s="64" t="s">
        <v>99</v>
      </c>
      <c r="C34" s="62">
        <v>38866</v>
      </c>
      <c r="D34" s="61" t="s">
        <v>769</v>
      </c>
      <c r="E34" s="10" t="s">
        <v>927</v>
      </c>
      <c r="F34" s="60">
        <v>15.93</v>
      </c>
      <c r="G34" s="13">
        <v>0.29999999999999893</v>
      </c>
    </row>
    <row r="35" spans="1:7" x14ac:dyDescent="0.25">
      <c r="A35" s="64" t="s">
        <v>805</v>
      </c>
      <c r="B35" s="64" t="s">
        <v>804</v>
      </c>
      <c r="C35" s="62">
        <v>39479</v>
      </c>
      <c r="D35" s="61" t="s">
        <v>769</v>
      </c>
      <c r="E35" s="10" t="s">
        <v>927</v>
      </c>
      <c r="F35" s="60">
        <v>15.93</v>
      </c>
      <c r="G35" s="13">
        <v>0.29999999999999893</v>
      </c>
    </row>
    <row r="36" spans="1:7" x14ac:dyDescent="0.25">
      <c r="A36" s="64" t="s">
        <v>404</v>
      </c>
      <c r="B36" s="64" t="s">
        <v>806</v>
      </c>
      <c r="C36" s="62">
        <v>43724</v>
      </c>
      <c r="D36" s="61" t="s">
        <v>769</v>
      </c>
      <c r="E36" s="10" t="s">
        <v>927</v>
      </c>
      <c r="F36" s="60">
        <v>15.93</v>
      </c>
      <c r="G36" s="13">
        <v>0.29999999999999893</v>
      </c>
    </row>
    <row r="37" spans="1:7" x14ac:dyDescent="0.25">
      <c r="A37" s="64" t="s">
        <v>808</v>
      </c>
      <c r="B37" s="64" t="s">
        <v>807</v>
      </c>
      <c r="C37" s="62">
        <v>36315</v>
      </c>
      <c r="D37" s="61" t="s">
        <v>769</v>
      </c>
      <c r="E37" s="10" t="s">
        <v>926</v>
      </c>
      <c r="F37" s="60">
        <v>13.1</v>
      </c>
      <c r="G37" s="13">
        <v>0.24000000000000021</v>
      </c>
    </row>
    <row r="38" spans="1:7" x14ac:dyDescent="0.25">
      <c r="A38" s="64" t="s">
        <v>424</v>
      </c>
      <c r="B38" s="64" t="s">
        <v>99</v>
      </c>
      <c r="C38" s="62">
        <v>40394</v>
      </c>
      <c r="D38" s="61" t="s">
        <v>769</v>
      </c>
      <c r="E38" s="10" t="s">
        <v>927</v>
      </c>
      <c r="F38" s="60">
        <v>15.93</v>
      </c>
      <c r="G38" s="13">
        <v>0.29999999999999893</v>
      </c>
    </row>
    <row r="39" spans="1:7" x14ac:dyDescent="0.25">
      <c r="A39" s="64" t="s">
        <v>810</v>
      </c>
      <c r="B39" s="64" t="s">
        <v>809</v>
      </c>
      <c r="C39" s="62">
        <v>43689</v>
      </c>
      <c r="D39" s="61" t="s">
        <v>769</v>
      </c>
      <c r="E39" s="10" t="s">
        <v>927</v>
      </c>
      <c r="F39" s="60">
        <v>12</v>
      </c>
      <c r="G39" s="13">
        <v>0</v>
      </c>
    </row>
    <row r="40" spans="1:7" x14ac:dyDescent="0.25">
      <c r="A40" s="64" t="s">
        <v>442</v>
      </c>
      <c r="B40" s="64" t="s">
        <v>775</v>
      </c>
      <c r="C40" s="62">
        <v>34873</v>
      </c>
      <c r="D40" s="61" t="s">
        <v>769</v>
      </c>
      <c r="E40" s="10" t="s">
        <v>927</v>
      </c>
      <c r="F40" s="60">
        <v>15.93</v>
      </c>
      <c r="G40" s="13">
        <v>0</v>
      </c>
    </row>
    <row r="41" spans="1:7" x14ac:dyDescent="0.25">
      <c r="A41" s="64" t="s">
        <v>450</v>
      </c>
      <c r="B41" s="64" t="s">
        <v>811</v>
      </c>
      <c r="C41" s="62">
        <v>39706</v>
      </c>
      <c r="D41" s="61" t="s">
        <v>769</v>
      </c>
      <c r="E41" s="10" t="s">
        <v>927</v>
      </c>
      <c r="F41" s="60">
        <v>15.93</v>
      </c>
      <c r="G41" s="13">
        <v>0.29999999999999893</v>
      </c>
    </row>
    <row r="42" spans="1:7" x14ac:dyDescent="0.25">
      <c r="A42" s="64" t="s">
        <v>812</v>
      </c>
      <c r="B42" s="64" t="s">
        <v>774</v>
      </c>
      <c r="C42" s="62">
        <v>39384</v>
      </c>
      <c r="D42" s="61" t="s">
        <v>769</v>
      </c>
      <c r="E42" s="10" t="s">
        <v>927</v>
      </c>
      <c r="F42" s="60">
        <v>15.93</v>
      </c>
      <c r="G42" s="13">
        <v>0.29999999999999893</v>
      </c>
    </row>
    <row r="43" spans="1:7" x14ac:dyDescent="0.25">
      <c r="A43" s="64" t="s">
        <v>910</v>
      </c>
      <c r="B43" s="64" t="s">
        <v>35</v>
      </c>
      <c r="C43" s="62">
        <v>39665</v>
      </c>
      <c r="D43" s="61" t="s">
        <v>769</v>
      </c>
      <c r="E43" s="10" t="s">
        <v>927</v>
      </c>
      <c r="F43" s="60">
        <v>9</v>
      </c>
      <c r="G43" s="13">
        <v>0</v>
      </c>
    </row>
    <row r="44" spans="1:7" x14ac:dyDescent="0.25">
      <c r="A44" s="64" t="s">
        <v>911</v>
      </c>
      <c r="B44" s="64" t="s">
        <v>916</v>
      </c>
      <c r="C44" s="62">
        <v>37788</v>
      </c>
      <c r="D44" s="61" t="s">
        <v>769</v>
      </c>
      <c r="E44" s="10" t="s">
        <v>927</v>
      </c>
      <c r="F44" s="60">
        <v>15.93</v>
      </c>
      <c r="G44" s="13">
        <v>0.29999999999999893</v>
      </c>
    </row>
    <row r="45" spans="1:7" x14ac:dyDescent="0.25">
      <c r="A45" s="64" t="s">
        <v>911</v>
      </c>
      <c r="B45" s="64" t="s">
        <v>915</v>
      </c>
      <c r="C45" s="62">
        <v>39174</v>
      </c>
      <c r="D45" s="61" t="s">
        <v>769</v>
      </c>
      <c r="E45" s="10" t="s">
        <v>927</v>
      </c>
      <c r="F45" s="60">
        <v>15.93</v>
      </c>
      <c r="G45" s="13">
        <v>0.29999999999999893</v>
      </c>
    </row>
    <row r="46" spans="1:7" x14ac:dyDescent="0.25">
      <c r="A46" s="64" t="s">
        <v>912</v>
      </c>
      <c r="B46" s="64" t="s">
        <v>56</v>
      </c>
      <c r="C46" s="62">
        <v>37025</v>
      </c>
      <c r="D46" s="61" t="s">
        <v>769</v>
      </c>
      <c r="E46" s="10" t="s">
        <v>927</v>
      </c>
      <c r="F46" s="60">
        <v>15.93</v>
      </c>
      <c r="G46" s="13">
        <v>0.29999999999999893</v>
      </c>
    </row>
    <row r="47" spans="1:7" x14ac:dyDescent="0.25">
      <c r="A47" s="64" t="s">
        <v>502</v>
      </c>
      <c r="B47" s="64" t="s">
        <v>57</v>
      </c>
      <c r="C47" s="62">
        <v>37961</v>
      </c>
      <c r="D47" s="61" t="s">
        <v>769</v>
      </c>
      <c r="E47" s="10" t="s">
        <v>927</v>
      </c>
      <c r="F47" s="60">
        <v>15.93</v>
      </c>
      <c r="G47" s="13">
        <v>0.29999999999999893</v>
      </c>
    </row>
    <row r="48" spans="1:7" x14ac:dyDescent="0.25">
      <c r="A48" s="64" t="s">
        <v>509</v>
      </c>
      <c r="B48" s="64" t="s">
        <v>914</v>
      </c>
      <c r="C48" s="62">
        <v>39420</v>
      </c>
      <c r="D48" s="61" t="s">
        <v>769</v>
      </c>
      <c r="E48" s="10" t="s">
        <v>926</v>
      </c>
      <c r="F48" s="60">
        <v>13.1</v>
      </c>
      <c r="G48" s="13">
        <v>0.24000000000000021</v>
      </c>
    </row>
    <row r="49" spans="1:7" x14ac:dyDescent="0.25">
      <c r="A49" s="64" t="s">
        <v>752</v>
      </c>
      <c r="B49" s="64" t="s">
        <v>85</v>
      </c>
      <c r="C49" s="62">
        <v>43318</v>
      </c>
      <c r="D49" s="61" t="s">
        <v>769</v>
      </c>
      <c r="E49" s="61" t="s">
        <v>927</v>
      </c>
      <c r="F49" s="60">
        <v>15.93</v>
      </c>
      <c r="G49" s="13">
        <v>0.29999999999999893</v>
      </c>
    </row>
    <row r="50" spans="1:7" x14ac:dyDescent="0.25">
      <c r="A50" s="64" t="s">
        <v>76</v>
      </c>
      <c r="B50" s="64" t="s">
        <v>882</v>
      </c>
      <c r="C50" s="62">
        <v>36307</v>
      </c>
      <c r="D50" s="61" t="s">
        <v>769</v>
      </c>
      <c r="E50" s="61" t="s">
        <v>927</v>
      </c>
      <c r="F50" s="60">
        <v>15.93</v>
      </c>
      <c r="G50" s="13">
        <v>0.29999999999999893</v>
      </c>
    </row>
    <row r="51" spans="1:7" x14ac:dyDescent="0.25">
      <c r="A51" s="64" t="s">
        <v>749</v>
      </c>
      <c r="B51" s="64" t="s">
        <v>913</v>
      </c>
      <c r="C51" s="62">
        <v>41782</v>
      </c>
      <c r="D51" s="61" t="s">
        <v>769</v>
      </c>
      <c r="E51" s="61" t="s">
        <v>927</v>
      </c>
      <c r="F51" s="60">
        <v>15.93</v>
      </c>
      <c r="G51" s="13">
        <v>0.29999999999999893</v>
      </c>
    </row>
    <row r="52" spans="1:7" x14ac:dyDescent="0.25">
      <c r="A52" s="64" t="s">
        <v>909</v>
      </c>
      <c r="B52" s="64" t="s">
        <v>24</v>
      </c>
      <c r="C52" s="62">
        <v>40932</v>
      </c>
      <c r="D52" s="61" t="s">
        <v>769</v>
      </c>
      <c r="E52" s="61" t="s">
        <v>927</v>
      </c>
      <c r="F52" s="60">
        <v>15.93</v>
      </c>
      <c r="G52" s="13">
        <v>0.29999999999999893</v>
      </c>
    </row>
    <row r="53" spans="1:7" x14ac:dyDescent="0.25">
      <c r="A53" s="64" t="s">
        <v>549</v>
      </c>
      <c r="B53" s="64" t="s">
        <v>908</v>
      </c>
      <c r="C53" s="62">
        <v>41138</v>
      </c>
      <c r="D53" s="61" t="s">
        <v>769</v>
      </c>
      <c r="E53" s="61" t="s">
        <v>927</v>
      </c>
      <c r="F53" s="60">
        <v>15.93</v>
      </c>
      <c r="G53" s="13">
        <v>0.29999999999999893</v>
      </c>
    </row>
    <row r="54" spans="1:7" x14ac:dyDescent="0.25">
      <c r="A54" s="64" t="s">
        <v>558</v>
      </c>
      <c r="B54" s="64" t="s">
        <v>86</v>
      </c>
      <c r="C54" s="62">
        <v>40702</v>
      </c>
      <c r="D54" s="61" t="s">
        <v>769</v>
      </c>
      <c r="E54" s="61" t="s">
        <v>927</v>
      </c>
      <c r="F54" s="60">
        <v>15.93</v>
      </c>
      <c r="G54" s="13">
        <v>0.29999999999999893</v>
      </c>
    </row>
    <row r="55" spans="1:7" x14ac:dyDescent="0.25">
      <c r="A55" s="64" t="s">
        <v>907</v>
      </c>
      <c r="B55" s="64" t="s">
        <v>853</v>
      </c>
      <c r="C55" s="62">
        <v>37658</v>
      </c>
      <c r="D55" s="61" t="s">
        <v>769</v>
      </c>
      <c r="E55" s="61" t="s">
        <v>927</v>
      </c>
      <c r="F55" s="60">
        <v>15.93</v>
      </c>
      <c r="G55" s="13">
        <v>0.29999999999999893</v>
      </c>
    </row>
    <row r="56" spans="1:7" x14ac:dyDescent="0.25">
      <c r="A56" s="64" t="s">
        <v>906</v>
      </c>
      <c r="B56" s="64" t="s">
        <v>905</v>
      </c>
      <c r="C56" s="62">
        <v>41197</v>
      </c>
      <c r="D56" s="61" t="s">
        <v>769</v>
      </c>
      <c r="E56" s="61" t="s">
        <v>927</v>
      </c>
      <c r="F56" s="60">
        <v>15.93</v>
      </c>
      <c r="G56" s="13">
        <v>0.29999999999999893</v>
      </c>
    </row>
    <row r="57" spans="1:7" x14ac:dyDescent="0.25">
      <c r="A57" s="64" t="s">
        <v>904</v>
      </c>
      <c r="B57" s="64" t="s">
        <v>756</v>
      </c>
      <c r="C57" s="62">
        <v>42290</v>
      </c>
      <c r="D57" s="61" t="s">
        <v>769</v>
      </c>
      <c r="E57" s="61" t="s">
        <v>928</v>
      </c>
      <c r="F57" s="60">
        <v>13.1</v>
      </c>
      <c r="G57" s="13">
        <v>0.41999999999999993</v>
      </c>
    </row>
    <row r="58" spans="1:7" x14ac:dyDescent="0.25">
      <c r="A58" s="64" t="s">
        <v>903</v>
      </c>
      <c r="B58" s="64" t="s">
        <v>902</v>
      </c>
      <c r="C58" s="62">
        <v>39218</v>
      </c>
      <c r="D58" s="61" t="s">
        <v>769</v>
      </c>
      <c r="E58" s="61" t="s">
        <v>927</v>
      </c>
      <c r="F58" s="60">
        <v>15.93</v>
      </c>
      <c r="G58" s="13">
        <v>0.29999999999999893</v>
      </c>
    </row>
    <row r="59" spans="1:7" x14ac:dyDescent="0.25">
      <c r="A59" s="64" t="s">
        <v>900</v>
      </c>
      <c r="B59" s="64" t="s">
        <v>901</v>
      </c>
      <c r="C59" s="62">
        <v>43696</v>
      </c>
      <c r="D59" s="61" t="s">
        <v>769</v>
      </c>
      <c r="E59" s="10" t="s">
        <v>926</v>
      </c>
      <c r="F59" s="60">
        <v>13.1</v>
      </c>
      <c r="G59" s="13">
        <v>0</v>
      </c>
    </row>
    <row r="60" spans="1:7" x14ac:dyDescent="0.25">
      <c r="A60" s="64" t="s">
        <v>900</v>
      </c>
      <c r="B60" s="64" t="s">
        <v>79</v>
      </c>
      <c r="C60" s="62">
        <v>41486</v>
      </c>
      <c r="D60" s="61" t="s">
        <v>769</v>
      </c>
      <c r="E60" s="61" t="s">
        <v>927</v>
      </c>
      <c r="F60" s="60">
        <v>15.93</v>
      </c>
      <c r="G60" s="13">
        <v>0.29999999999999893</v>
      </c>
    </row>
    <row r="61" spans="1:7" x14ac:dyDescent="0.25">
      <c r="A61" s="64" t="s">
        <v>899</v>
      </c>
      <c r="B61" s="64" t="s">
        <v>27</v>
      </c>
      <c r="C61" s="62">
        <v>39118</v>
      </c>
      <c r="D61" s="61" t="s">
        <v>769</v>
      </c>
      <c r="E61" s="61" t="s">
        <v>927</v>
      </c>
      <c r="F61" s="60">
        <v>13.77</v>
      </c>
      <c r="G61" s="13">
        <v>0.25999999999999979</v>
      </c>
    </row>
    <row r="62" spans="1:7" x14ac:dyDescent="0.25">
      <c r="A62" s="64" t="s">
        <v>307</v>
      </c>
      <c r="B62" s="64" t="s">
        <v>36</v>
      </c>
      <c r="C62" s="62">
        <v>40316</v>
      </c>
      <c r="D62" s="61" t="s">
        <v>769</v>
      </c>
      <c r="E62" s="61" t="s">
        <v>927</v>
      </c>
      <c r="F62" s="60">
        <v>15.93</v>
      </c>
      <c r="G62" s="13">
        <v>0.29999999999999893</v>
      </c>
    </row>
    <row r="63" spans="1:7" x14ac:dyDescent="0.25">
      <c r="A63" s="64" t="s">
        <v>898</v>
      </c>
      <c r="B63" s="64" t="s">
        <v>748</v>
      </c>
      <c r="C63" s="62">
        <v>39310</v>
      </c>
      <c r="D63" s="61" t="s">
        <v>768</v>
      </c>
      <c r="E63" s="10" t="s">
        <v>926</v>
      </c>
      <c r="F63" s="60">
        <v>15.93</v>
      </c>
      <c r="G63" s="13">
        <v>0</v>
      </c>
    </row>
    <row r="64" spans="1:7" x14ac:dyDescent="0.25">
      <c r="A64" s="64" t="s">
        <v>897</v>
      </c>
      <c r="B64" s="64" t="s">
        <v>896</v>
      </c>
      <c r="C64" s="62">
        <v>38852</v>
      </c>
      <c r="D64" s="61" t="s">
        <v>768</v>
      </c>
      <c r="E64" s="61" t="s">
        <v>929</v>
      </c>
      <c r="F64" s="60">
        <v>15.17</v>
      </c>
      <c r="G64" s="13">
        <v>0.27999999999999936</v>
      </c>
    </row>
    <row r="65" spans="1:7" x14ac:dyDescent="0.25">
      <c r="A65" s="64" t="s">
        <v>719</v>
      </c>
      <c r="B65" s="64" t="s">
        <v>28</v>
      </c>
      <c r="C65" s="62">
        <v>42557</v>
      </c>
      <c r="D65" s="61" t="s">
        <v>768</v>
      </c>
      <c r="E65" s="61" t="s">
        <v>929</v>
      </c>
      <c r="F65" s="60">
        <v>15.17</v>
      </c>
      <c r="G65" s="13">
        <v>0.27999999999999936</v>
      </c>
    </row>
    <row r="66" spans="1:7" x14ac:dyDescent="0.25">
      <c r="A66" s="64" t="s">
        <v>895</v>
      </c>
      <c r="B66" s="64" t="s">
        <v>804</v>
      </c>
      <c r="C66" s="62">
        <v>43038</v>
      </c>
      <c r="D66" s="61" t="s">
        <v>768</v>
      </c>
      <c r="E66" s="61" t="s">
        <v>929</v>
      </c>
      <c r="F66" s="60">
        <v>15.17</v>
      </c>
      <c r="G66" s="13">
        <v>0.27999999999999936</v>
      </c>
    </row>
    <row r="67" spans="1:7" x14ac:dyDescent="0.25">
      <c r="A67" s="64" t="s">
        <v>894</v>
      </c>
      <c r="B67" s="64" t="s">
        <v>555</v>
      </c>
      <c r="C67" s="62">
        <v>38923</v>
      </c>
      <c r="D67" s="61" t="s">
        <v>768</v>
      </c>
      <c r="E67" s="61" t="s">
        <v>929</v>
      </c>
      <c r="F67" s="60">
        <v>15.17</v>
      </c>
      <c r="G67" s="13">
        <v>0.27999999999999936</v>
      </c>
    </row>
    <row r="68" spans="1:7" x14ac:dyDescent="0.25">
      <c r="A68" s="64" t="s">
        <v>893</v>
      </c>
      <c r="B68" s="64" t="s">
        <v>892</v>
      </c>
      <c r="C68" s="62">
        <v>40000</v>
      </c>
      <c r="D68" s="61" t="s">
        <v>768</v>
      </c>
      <c r="E68" s="61" t="s">
        <v>1030</v>
      </c>
      <c r="F68" s="60">
        <v>11.32</v>
      </c>
      <c r="G68" s="13">
        <v>0.21000000000000085</v>
      </c>
    </row>
    <row r="69" spans="1:7" x14ac:dyDescent="0.25">
      <c r="A69" s="64" t="s">
        <v>395</v>
      </c>
      <c r="B69" s="64" t="s">
        <v>78</v>
      </c>
      <c r="C69" s="62">
        <v>43668</v>
      </c>
      <c r="D69" s="61" t="s">
        <v>768</v>
      </c>
      <c r="E69" s="61" t="s">
        <v>929</v>
      </c>
      <c r="F69" s="60">
        <v>15.17</v>
      </c>
      <c r="G69" s="13">
        <v>0</v>
      </c>
    </row>
    <row r="70" spans="1:7" x14ac:dyDescent="0.25">
      <c r="A70" s="64" t="s">
        <v>891</v>
      </c>
      <c r="B70" s="64" t="s">
        <v>890</v>
      </c>
      <c r="C70" s="62">
        <v>42585</v>
      </c>
      <c r="D70" s="61" t="s">
        <v>768</v>
      </c>
      <c r="E70" s="61" t="s">
        <v>927</v>
      </c>
      <c r="F70" s="60">
        <v>15.17</v>
      </c>
      <c r="G70" s="13">
        <v>0</v>
      </c>
    </row>
    <row r="71" spans="1:7" x14ac:dyDescent="0.25">
      <c r="A71" s="64" t="s">
        <v>106</v>
      </c>
      <c r="B71" s="64" t="s">
        <v>528</v>
      </c>
      <c r="C71" s="62">
        <v>43614</v>
      </c>
      <c r="D71" s="61" t="s">
        <v>768</v>
      </c>
      <c r="E71" s="61" t="s">
        <v>929</v>
      </c>
      <c r="F71" s="60">
        <v>15.17</v>
      </c>
      <c r="G71" s="13">
        <v>3.17</v>
      </c>
    </row>
    <row r="72" spans="1:7" x14ac:dyDescent="0.25">
      <c r="A72" s="64" t="s">
        <v>889</v>
      </c>
      <c r="B72" s="64" t="s">
        <v>888</v>
      </c>
      <c r="C72" s="62">
        <v>42328</v>
      </c>
      <c r="D72" s="61" t="s">
        <v>768</v>
      </c>
      <c r="E72" s="61" t="s">
        <v>927</v>
      </c>
      <c r="F72" s="60">
        <v>15.17</v>
      </c>
      <c r="G72" s="13">
        <v>0.27999999999999936</v>
      </c>
    </row>
    <row r="73" spans="1:7" x14ac:dyDescent="0.25">
      <c r="A73" s="64" t="s">
        <v>886</v>
      </c>
      <c r="B73" s="64" t="s">
        <v>887</v>
      </c>
      <c r="C73" s="62">
        <v>41821</v>
      </c>
      <c r="D73" s="61" t="s">
        <v>768</v>
      </c>
      <c r="E73" s="61" t="s">
        <v>1030</v>
      </c>
      <c r="F73" s="60">
        <v>11.32</v>
      </c>
      <c r="G73" s="13">
        <v>0.21000000000000085</v>
      </c>
    </row>
    <row r="74" spans="1:7" x14ac:dyDescent="0.25">
      <c r="A74" s="64" t="s">
        <v>885</v>
      </c>
      <c r="B74" s="64" t="s">
        <v>305</v>
      </c>
      <c r="C74" s="62">
        <v>42870</v>
      </c>
      <c r="D74" s="61" t="s">
        <v>768</v>
      </c>
      <c r="E74" s="61" t="s">
        <v>927</v>
      </c>
      <c r="F74" s="60">
        <v>15.17</v>
      </c>
      <c r="G74" s="13">
        <v>0.27999999999999936</v>
      </c>
    </row>
    <row r="75" spans="1:7" x14ac:dyDescent="0.25">
      <c r="A75" s="64" t="s">
        <v>884</v>
      </c>
      <c r="B75" s="64" t="s">
        <v>883</v>
      </c>
      <c r="C75" s="62">
        <v>43504</v>
      </c>
      <c r="D75" s="61" t="s">
        <v>768</v>
      </c>
      <c r="E75" s="61" t="s">
        <v>929</v>
      </c>
      <c r="F75" s="60">
        <v>15.17</v>
      </c>
      <c r="G75" s="13">
        <v>3.17</v>
      </c>
    </row>
    <row r="76" spans="1:7" x14ac:dyDescent="0.25">
      <c r="A76" s="64" t="s">
        <v>881</v>
      </c>
      <c r="B76" s="64" t="s">
        <v>882</v>
      </c>
      <c r="C76" s="62">
        <v>43010</v>
      </c>
      <c r="D76" s="61" t="s">
        <v>768</v>
      </c>
      <c r="E76" s="61" t="s">
        <v>927</v>
      </c>
      <c r="F76" s="60">
        <v>15.17</v>
      </c>
      <c r="G76" s="13">
        <v>0.27999999999999936</v>
      </c>
    </row>
    <row r="77" spans="1:7" x14ac:dyDescent="0.25">
      <c r="A77" s="64" t="s">
        <v>880</v>
      </c>
      <c r="B77" s="64" t="s">
        <v>879</v>
      </c>
      <c r="C77" s="62">
        <v>42926</v>
      </c>
      <c r="D77" s="61" t="s">
        <v>768</v>
      </c>
      <c r="E77" s="61" t="s">
        <v>1031</v>
      </c>
      <c r="F77" s="60">
        <v>12.23</v>
      </c>
      <c r="G77" s="13">
        <v>0.23000000000000043</v>
      </c>
    </row>
    <row r="78" spans="1:7" x14ac:dyDescent="0.25">
      <c r="A78" s="64" t="s">
        <v>877</v>
      </c>
      <c r="B78" s="64" t="s">
        <v>878</v>
      </c>
      <c r="C78" s="62">
        <v>34151</v>
      </c>
      <c r="D78" s="61" t="s">
        <v>768</v>
      </c>
      <c r="E78" s="61" t="s">
        <v>929</v>
      </c>
      <c r="F78" s="60">
        <v>15.17</v>
      </c>
      <c r="G78" s="13">
        <v>0</v>
      </c>
    </row>
    <row r="79" spans="1:7" x14ac:dyDescent="0.25">
      <c r="A79" s="64" t="s">
        <v>852</v>
      </c>
      <c r="B79" s="64" t="s">
        <v>876</v>
      </c>
      <c r="C79" s="62">
        <v>41695</v>
      </c>
      <c r="D79" s="61" t="s">
        <v>768</v>
      </c>
      <c r="E79" s="61" t="s">
        <v>927</v>
      </c>
      <c r="F79" s="60">
        <v>15.17</v>
      </c>
      <c r="G79" s="13">
        <v>0.27999999999999936</v>
      </c>
    </row>
    <row r="80" spans="1:7" x14ac:dyDescent="0.25">
      <c r="A80" s="64" t="s">
        <v>546</v>
      </c>
      <c r="B80" s="64" t="s">
        <v>875</v>
      </c>
      <c r="C80" s="62">
        <v>39951</v>
      </c>
      <c r="D80" s="61" t="s">
        <v>768</v>
      </c>
      <c r="E80" s="61" t="s">
        <v>929</v>
      </c>
      <c r="F80" s="60">
        <v>15.17</v>
      </c>
      <c r="G80" s="13">
        <v>0</v>
      </c>
    </row>
    <row r="81" spans="1:7" x14ac:dyDescent="0.25">
      <c r="A81" s="64" t="s">
        <v>549</v>
      </c>
      <c r="B81" s="64" t="s">
        <v>874</v>
      </c>
      <c r="C81" s="62">
        <v>42011</v>
      </c>
      <c r="D81" s="61" t="s">
        <v>768</v>
      </c>
      <c r="E81" s="61" t="s">
        <v>1029</v>
      </c>
      <c r="F81" s="60">
        <v>11.92</v>
      </c>
      <c r="G81" s="13">
        <v>0.22000000000000064</v>
      </c>
    </row>
    <row r="82" spans="1:7" x14ac:dyDescent="0.25">
      <c r="A82" s="64" t="s">
        <v>549</v>
      </c>
      <c r="B82" s="64" t="s">
        <v>50</v>
      </c>
      <c r="C82" s="62">
        <v>39349</v>
      </c>
      <c r="D82" s="61" t="s">
        <v>768</v>
      </c>
      <c r="E82" s="61" t="s">
        <v>929</v>
      </c>
      <c r="F82" s="60">
        <v>15.17</v>
      </c>
      <c r="G82" s="13">
        <v>0.27999999999999936</v>
      </c>
    </row>
    <row r="83" spans="1:7" x14ac:dyDescent="0.25">
      <c r="A83" s="64" t="s">
        <v>873</v>
      </c>
      <c r="B83" s="64" t="s">
        <v>29</v>
      </c>
      <c r="C83" s="62">
        <v>42584</v>
      </c>
      <c r="D83" s="61" t="s">
        <v>768</v>
      </c>
      <c r="E83" s="61" t="s">
        <v>927</v>
      </c>
      <c r="F83" s="60">
        <v>15.17</v>
      </c>
      <c r="G83" s="13">
        <v>0.27999999999999936</v>
      </c>
    </row>
    <row r="84" spans="1:7" x14ac:dyDescent="0.25">
      <c r="A84" s="64" t="s">
        <v>872</v>
      </c>
      <c r="B84" s="64" t="s">
        <v>853</v>
      </c>
      <c r="C84" s="62">
        <v>43577</v>
      </c>
      <c r="D84" s="61" t="s">
        <v>768</v>
      </c>
      <c r="E84" s="61" t="s">
        <v>929</v>
      </c>
      <c r="F84" s="60">
        <v>15.17</v>
      </c>
      <c r="G84" s="13">
        <v>3.17</v>
      </c>
    </row>
    <row r="85" spans="1:7" x14ac:dyDescent="0.25">
      <c r="A85" s="64" t="s">
        <v>871</v>
      </c>
      <c r="B85" s="64" t="s">
        <v>870</v>
      </c>
      <c r="C85" s="62">
        <v>36223</v>
      </c>
      <c r="D85" s="61" t="s">
        <v>768</v>
      </c>
      <c r="E85" s="61" t="s">
        <v>929</v>
      </c>
      <c r="F85" s="60">
        <v>15.17</v>
      </c>
      <c r="G85" s="13">
        <v>0.27999999999999936</v>
      </c>
    </row>
    <row r="86" spans="1:7" x14ac:dyDescent="0.25">
      <c r="A86" s="64" t="s">
        <v>868</v>
      </c>
      <c r="B86" s="64" t="s">
        <v>869</v>
      </c>
      <c r="C86" s="62">
        <v>41029</v>
      </c>
      <c r="D86" s="61" t="s">
        <v>768</v>
      </c>
      <c r="E86" s="61" t="s">
        <v>929</v>
      </c>
      <c r="F86" s="60">
        <v>15.17</v>
      </c>
      <c r="G86" s="13">
        <v>0.27999999999999936</v>
      </c>
    </row>
    <row r="87" spans="1:7" x14ac:dyDescent="0.25">
      <c r="A87" s="64" t="s">
        <v>867</v>
      </c>
      <c r="B87" s="64" t="s">
        <v>62</v>
      </c>
      <c r="C87" s="62">
        <v>38122</v>
      </c>
      <c r="D87" s="61" t="s">
        <v>768</v>
      </c>
      <c r="E87" s="61" t="s">
        <v>1028</v>
      </c>
      <c r="F87" s="60">
        <v>11.08</v>
      </c>
      <c r="G87" s="13">
        <v>0.21000000000000085</v>
      </c>
    </row>
    <row r="88" spans="1:7" x14ac:dyDescent="0.25">
      <c r="A88" s="64" t="s">
        <v>865</v>
      </c>
      <c r="B88" s="64" t="s">
        <v>866</v>
      </c>
      <c r="C88" s="62">
        <v>42429</v>
      </c>
      <c r="D88" s="61" t="s">
        <v>768</v>
      </c>
      <c r="E88" s="61" t="s">
        <v>929</v>
      </c>
      <c r="F88" s="60">
        <v>15.17</v>
      </c>
      <c r="G88" s="13">
        <v>0.27999999999999936</v>
      </c>
    </row>
    <row r="89" spans="1:7" x14ac:dyDescent="0.25">
      <c r="A89" s="64" t="s">
        <v>864</v>
      </c>
      <c r="B89" s="64" t="s">
        <v>349</v>
      </c>
      <c r="C89" s="62">
        <v>39906</v>
      </c>
      <c r="D89" s="61" t="s">
        <v>768</v>
      </c>
      <c r="E89" s="61" t="s">
        <v>927</v>
      </c>
      <c r="F89" s="60">
        <v>15.17</v>
      </c>
      <c r="G89" s="13">
        <v>-0.46000000000000085</v>
      </c>
    </row>
    <row r="90" spans="1:7" x14ac:dyDescent="0.25">
      <c r="A90" s="64" t="s">
        <v>863</v>
      </c>
      <c r="B90" s="64" t="s">
        <v>692</v>
      </c>
      <c r="C90" s="62">
        <v>37256</v>
      </c>
      <c r="D90" s="61" t="s">
        <v>768</v>
      </c>
      <c r="E90" s="61" t="s">
        <v>929</v>
      </c>
      <c r="F90" s="60">
        <v>15.17</v>
      </c>
      <c r="G90" s="13">
        <v>0.27999999999999936</v>
      </c>
    </row>
    <row r="91" spans="1:7" x14ac:dyDescent="0.25">
      <c r="A91" s="64" t="s">
        <v>623</v>
      </c>
      <c r="B91" s="64" t="s">
        <v>862</v>
      </c>
      <c r="C91" s="62">
        <v>37683</v>
      </c>
      <c r="D91" s="61" t="s">
        <v>768</v>
      </c>
      <c r="E91" s="61" t="s">
        <v>927</v>
      </c>
      <c r="F91" s="60">
        <v>15.17</v>
      </c>
      <c r="G91" s="13">
        <v>0.27999999999999936</v>
      </c>
    </row>
    <row r="92" spans="1:7" x14ac:dyDescent="0.25">
      <c r="A92" s="64" t="s">
        <v>860</v>
      </c>
      <c r="B92" s="64" t="s">
        <v>861</v>
      </c>
      <c r="C92" s="62">
        <v>35958</v>
      </c>
      <c r="D92" s="61" t="s">
        <v>768</v>
      </c>
      <c r="E92" s="61" t="s">
        <v>929</v>
      </c>
      <c r="F92" s="60">
        <v>15.17</v>
      </c>
      <c r="G92" s="13">
        <v>0</v>
      </c>
    </row>
    <row r="93" spans="1:7" x14ac:dyDescent="0.25">
      <c r="A93" s="64" t="s">
        <v>859</v>
      </c>
      <c r="B93" s="64" t="s">
        <v>21</v>
      </c>
      <c r="C93" s="62">
        <v>42067</v>
      </c>
      <c r="D93" s="61" t="s">
        <v>768</v>
      </c>
      <c r="E93" s="61" t="s">
        <v>927</v>
      </c>
      <c r="F93" s="60">
        <v>15.17</v>
      </c>
      <c r="G93" s="13">
        <v>0.27999999999999936</v>
      </c>
    </row>
    <row r="94" spans="1:7" x14ac:dyDescent="0.25">
      <c r="A94" s="64" t="s">
        <v>858</v>
      </c>
      <c r="B94" s="64" t="s">
        <v>586</v>
      </c>
      <c r="C94" s="62">
        <v>40252</v>
      </c>
      <c r="D94" s="61" t="s">
        <v>767</v>
      </c>
      <c r="E94" s="61" t="s">
        <v>927</v>
      </c>
      <c r="F94" s="60">
        <v>15.93</v>
      </c>
      <c r="G94" s="13">
        <v>0.29999999999999893</v>
      </c>
    </row>
    <row r="95" spans="1:7" x14ac:dyDescent="0.25">
      <c r="A95" s="64" t="s">
        <v>857</v>
      </c>
      <c r="B95" s="64" t="s">
        <v>856</v>
      </c>
      <c r="C95" s="62">
        <v>40332</v>
      </c>
      <c r="D95" s="61" t="s">
        <v>767</v>
      </c>
      <c r="E95" s="61" t="s">
        <v>927</v>
      </c>
      <c r="F95" s="60">
        <v>15.93</v>
      </c>
      <c r="G95" s="13">
        <v>0.29999999999999893</v>
      </c>
    </row>
    <row r="96" spans="1:7" x14ac:dyDescent="0.25">
      <c r="A96" s="64" t="s">
        <v>855</v>
      </c>
      <c r="B96" s="64" t="s">
        <v>34</v>
      </c>
      <c r="C96" s="62">
        <v>40350</v>
      </c>
      <c r="D96" s="61" t="s">
        <v>767</v>
      </c>
      <c r="E96" s="61" t="s">
        <v>927</v>
      </c>
      <c r="F96" s="60">
        <v>15.93</v>
      </c>
      <c r="G96" s="13">
        <v>0.29999999999999893</v>
      </c>
    </row>
    <row r="97" spans="1:7" x14ac:dyDescent="0.25">
      <c r="A97" s="64" t="s">
        <v>854</v>
      </c>
      <c r="B97" s="64" t="s">
        <v>87</v>
      </c>
      <c r="C97" s="62">
        <v>43479</v>
      </c>
      <c r="D97" s="61" t="s">
        <v>766</v>
      </c>
      <c r="E97" s="10" t="s">
        <v>931</v>
      </c>
      <c r="F97" s="60">
        <v>12.83</v>
      </c>
      <c r="G97" s="13">
        <v>0.17999999999999972</v>
      </c>
    </row>
    <row r="98" spans="1:7" x14ac:dyDescent="0.25">
      <c r="A98" s="64" t="s">
        <v>852</v>
      </c>
      <c r="B98" s="64" t="s">
        <v>853</v>
      </c>
      <c r="C98" s="62">
        <v>40093</v>
      </c>
      <c r="D98" s="61" t="s">
        <v>766</v>
      </c>
      <c r="E98" s="61" t="s">
        <v>927</v>
      </c>
      <c r="F98" s="60">
        <v>15.93</v>
      </c>
      <c r="G98" s="13">
        <v>0</v>
      </c>
    </row>
    <row r="99" spans="1:7" x14ac:dyDescent="0.25">
      <c r="A99" s="64" t="s">
        <v>51</v>
      </c>
      <c r="B99" s="64" t="s">
        <v>851</v>
      </c>
      <c r="C99" s="62">
        <v>42949</v>
      </c>
      <c r="D99" s="61" t="s">
        <v>766</v>
      </c>
      <c r="E99" s="61" t="s">
        <v>927</v>
      </c>
      <c r="F99" s="60">
        <v>15.93</v>
      </c>
      <c r="G99" s="13">
        <v>0.29999999999999893</v>
      </c>
    </row>
    <row r="100" spans="1:7" x14ac:dyDescent="0.25">
      <c r="A100" s="64" t="s">
        <v>33</v>
      </c>
      <c r="B100" s="64" t="s">
        <v>850</v>
      </c>
      <c r="C100" s="62">
        <v>36007</v>
      </c>
      <c r="D100" s="61" t="s">
        <v>766</v>
      </c>
      <c r="E100" s="61" t="s">
        <v>927</v>
      </c>
      <c r="F100" s="60">
        <v>15.17</v>
      </c>
      <c r="G100" s="13">
        <v>0</v>
      </c>
    </row>
    <row r="101" spans="1:7" x14ac:dyDescent="0.25">
      <c r="A101" s="64" t="s">
        <v>396</v>
      </c>
      <c r="B101" s="64" t="s">
        <v>62</v>
      </c>
      <c r="C101" s="62">
        <v>42379</v>
      </c>
      <c r="D101" s="61" t="s">
        <v>765</v>
      </c>
      <c r="E101" s="61" t="s">
        <v>934</v>
      </c>
      <c r="F101" s="60">
        <v>15.93</v>
      </c>
      <c r="G101" s="13">
        <v>0.29999999999999893</v>
      </c>
    </row>
    <row r="102" spans="1:7" x14ac:dyDescent="0.25">
      <c r="A102" s="64" t="s">
        <v>848</v>
      </c>
      <c r="B102" s="64" t="s">
        <v>849</v>
      </c>
      <c r="C102" s="62">
        <v>41834</v>
      </c>
      <c r="D102" s="62" t="s">
        <v>764</v>
      </c>
      <c r="E102" s="10" t="s">
        <v>932</v>
      </c>
      <c r="F102" s="60">
        <v>16.72</v>
      </c>
      <c r="G102" s="13">
        <v>0</v>
      </c>
    </row>
    <row r="103" spans="1:7" x14ac:dyDescent="0.25">
      <c r="A103" s="64" t="s">
        <v>847</v>
      </c>
      <c r="B103" s="64" t="s">
        <v>22</v>
      </c>
      <c r="C103" s="62">
        <v>43409</v>
      </c>
      <c r="D103" s="62" t="s">
        <v>764</v>
      </c>
      <c r="E103" s="10" t="s">
        <v>932</v>
      </c>
      <c r="F103" s="60">
        <v>16.72</v>
      </c>
      <c r="G103" s="13">
        <v>0.30999999999999872</v>
      </c>
    </row>
    <row r="104" spans="1:7" x14ac:dyDescent="0.25">
      <c r="A104" s="64" t="s">
        <v>846</v>
      </c>
      <c r="B104" s="64" t="s">
        <v>614</v>
      </c>
      <c r="C104" s="62">
        <v>33099</v>
      </c>
      <c r="D104" s="62" t="s">
        <v>764</v>
      </c>
      <c r="E104" s="10" t="s">
        <v>932</v>
      </c>
      <c r="F104" s="60">
        <v>16.72</v>
      </c>
      <c r="G104" s="13">
        <v>0.64000000000000057</v>
      </c>
    </row>
    <row r="105" spans="1:7" x14ac:dyDescent="0.25">
      <c r="A105" s="64" t="s">
        <v>837</v>
      </c>
      <c r="B105" s="64" t="s">
        <v>845</v>
      </c>
      <c r="C105" s="62">
        <v>41855</v>
      </c>
      <c r="D105" s="62" t="s">
        <v>764</v>
      </c>
      <c r="E105" s="10" t="s">
        <v>932</v>
      </c>
      <c r="F105" s="60">
        <v>16.72</v>
      </c>
      <c r="G105" s="13">
        <v>0.30999999999999872</v>
      </c>
    </row>
    <row r="106" spans="1:7" x14ac:dyDescent="0.25">
      <c r="A106" s="64" t="s">
        <v>97</v>
      </c>
      <c r="B106" s="64" t="s">
        <v>750</v>
      </c>
      <c r="C106" s="62">
        <v>43654</v>
      </c>
      <c r="D106" s="62" t="s">
        <v>764</v>
      </c>
      <c r="E106" s="10" t="s">
        <v>933</v>
      </c>
      <c r="F106" s="60">
        <v>15.17</v>
      </c>
      <c r="G106" s="13">
        <v>0</v>
      </c>
    </row>
    <row r="107" spans="1:7" x14ac:dyDescent="0.25">
      <c r="A107" s="64" t="s">
        <v>823</v>
      </c>
      <c r="B107" s="64" t="s">
        <v>330</v>
      </c>
      <c r="C107" s="62">
        <v>42170</v>
      </c>
      <c r="D107" s="62" t="s">
        <v>764</v>
      </c>
      <c r="E107" s="10" t="s">
        <v>932</v>
      </c>
      <c r="F107" s="60">
        <v>16.72</v>
      </c>
      <c r="G107" s="13">
        <v>0</v>
      </c>
    </row>
    <row r="108" spans="1:7" x14ac:dyDescent="0.25">
      <c r="A108" s="64" t="s">
        <v>822</v>
      </c>
      <c r="B108" s="64" t="s">
        <v>38</v>
      </c>
      <c r="C108" s="62">
        <v>40322</v>
      </c>
      <c r="D108" s="62" t="s">
        <v>764</v>
      </c>
      <c r="E108" s="10" t="s">
        <v>932</v>
      </c>
      <c r="F108" s="60">
        <v>16.72</v>
      </c>
      <c r="G108" s="13">
        <v>0.30999999999999872</v>
      </c>
    </row>
    <row r="109" spans="1:7" x14ac:dyDescent="0.25">
      <c r="A109" s="64" t="s">
        <v>820</v>
      </c>
      <c r="B109" s="64" t="s">
        <v>821</v>
      </c>
      <c r="C109" s="62">
        <v>42863</v>
      </c>
      <c r="D109" s="62" t="s">
        <v>764</v>
      </c>
      <c r="E109" s="10" t="s">
        <v>932</v>
      </c>
      <c r="F109" s="60">
        <v>16.72</v>
      </c>
      <c r="G109" s="13">
        <v>0.30999999999999872</v>
      </c>
    </row>
    <row r="110" spans="1:7" x14ac:dyDescent="0.25">
      <c r="A110" s="64" t="s">
        <v>711</v>
      </c>
      <c r="B110" s="64" t="s">
        <v>430</v>
      </c>
      <c r="C110" s="62">
        <v>40077</v>
      </c>
      <c r="D110" s="62" t="s">
        <v>764</v>
      </c>
      <c r="E110" s="10" t="s">
        <v>932</v>
      </c>
      <c r="F110" s="60">
        <v>16.72</v>
      </c>
      <c r="G110" s="13">
        <v>0.30999999999999872</v>
      </c>
    </row>
    <row r="111" spans="1:7" x14ac:dyDescent="0.25">
      <c r="A111" s="64" t="s">
        <v>818</v>
      </c>
      <c r="B111" s="64" t="s">
        <v>819</v>
      </c>
      <c r="C111" s="62">
        <v>42750</v>
      </c>
      <c r="D111" s="62" t="s">
        <v>764</v>
      </c>
      <c r="E111" s="10" t="s">
        <v>932</v>
      </c>
      <c r="F111" s="60">
        <v>16.72</v>
      </c>
      <c r="G111" s="13">
        <v>0.30999999999999872</v>
      </c>
    </row>
    <row r="112" spans="1:7" x14ac:dyDescent="0.25">
      <c r="A112" s="64" t="s">
        <v>817</v>
      </c>
      <c r="B112" s="64" t="s">
        <v>816</v>
      </c>
      <c r="C112" s="62">
        <v>43640</v>
      </c>
      <c r="D112" s="62" t="s">
        <v>764</v>
      </c>
      <c r="E112" s="10" t="s">
        <v>932</v>
      </c>
      <c r="F112" s="60">
        <v>16.73</v>
      </c>
      <c r="G112" s="13">
        <v>0</v>
      </c>
    </row>
    <row r="113" spans="1:7" x14ac:dyDescent="0.25">
      <c r="A113" s="64" t="s">
        <v>814</v>
      </c>
      <c r="B113" s="64" t="s">
        <v>815</v>
      </c>
      <c r="C113" s="62">
        <v>40077</v>
      </c>
      <c r="D113" s="62" t="s">
        <v>764</v>
      </c>
      <c r="E113" s="10" t="s">
        <v>932</v>
      </c>
      <c r="F113" s="60">
        <v>16.72</v>
      </c>
      <c r="G113" s="13">
        <v>0.30999999999999872</v>
      </c>
    </row>
    <row r="114" spans="1:7" x14ac:dyDescent="0.25">
      <c r="A114" s="64" t="s">
        <v>772</v>
      </c>
      <c r="B114" s="64" t="s">
        <v>35</v>
      </c>
      <c r="C114" s="62">
        <v>42436</v>
      </c>
      <c r="D114" s="62" t="s">
        <v>764</v>
      </c>
      <c r="E114" s="10" t="s">
        <v>932</v>
      </c>
      <c r="F114" s="60">
        <v>16.72</v>
      </c>
      <c r="G114" s="13">
        <v>0.30999999999999872</v>
      </c>
    </row>
    <row r="115" spans="1:7" x14ac:dyDescent="0.25">
      <c r="A115" s="63" t="s">
        <v>773</v>
      </c>
      <c r="B115" s="64" t="s">
        <v>62</v>
      </c>
      <c r="C115" s="62">
        <v>43388</v>
      </c>
      <c r="D115" s="62" t="s">
        <v>764</v>
      </c>
      <c r="E115" s="10" t="s">
        <v>932</v>
      </c>
      <c r="F115" s="60">
        <v>16.72</v>
      </c>
      <c r="G115" s="13">
        <v>0.30999999999999872</v>
      </c>
    </row>
    <row r="116" spans="1:7" x14ac:dyDescent="0.25">
      <c r="A116" s="65" t="s">
        <v>824</v>
      </c>
      <c r="B116" s="65" t="s">
        <v>825</v>
      </c>
      <c r="C116" s="62">
        <v>42863</v>
      </c>
      <c r="D116" s="62" t="s">
        <v>764</v>
      </c>
      <c r="E116" s="10" t="s">
        <v>932</v>
      </c>
      <c r="F116" s="60">
        <v>16.72</v>
      </c>
      <c r="G116" s="13">
        <v>0.30999999999999872</v>
      </c>
    </row>
    <row r="117" spans="1:7" x14ac:dyDescent="0.25">
      <c r="A117" s="65" t="s">
        <v>827</v>
      </c>
      <c r="B117" s="65" t="s">
        <v>826</v>
      </c>
      <c r="C117" s="62">
        <v>42863</v>
      </c>
      <c r="D117" s="62" t="s">
        <v>764</v>
      </c>
      <c r="E117" s="10" t="s">
        <v>932</v>
      </c>
      <c r="F117" s="60">
        <v>16.72</v>
      </c>
      <c r="G117" s="13">
        <v>0.30999999999999872</v>
      </c>
    </row>
    <row r="118" spans="1:7" x14ac:dyDescent="0.25">
      <c r="A118" s="65" t="s">
        <v>828</v>
      </c>
      <c r="B118" s="65" t="s">
        <v>83</v>
      </c>
      <c r="C118" s="62">
        <v>34151</v>
      </c>
      <c r="D118" s="62" t="s">
        <v>764</v>
      </c>
      <c r="E118" s="10" t="s">
        <v>932</v>
      </c>
      <c r="F118" s="60">
        <v>16.72</v>
      </c>
      <c r="G118" s="13">
        <v>0</v>
      </c>
    </row>
    <row r="119" spans="1:7" x14ac:dyDescent="0.25">
      <c r="A119" s="65" t="s">
        <v>71</v>
      </c>
      <c r="B119" s="65" t="s">
        <v>607</v>
      </c>
      <c r="C119" s="62">
        <v>43661</v>
      </c>
      <c r="D119" s="62" t="s">
        <v>764</v>
      </c>
      <c r="E119" s="10" t="s">
        <v>932</v>
      </c>
      <c r="F119" s="60">
        <v>16.73</v>
      </c>
      <c r="G119" s="13">
        <v>0</v>
      </c>
    </row>
    <row r="120" spans="1:7" x14ac:dyDescent="0.25">
      <c r="A120" s="65" t="s">
        <v>33</v>
      </c>
      <c r="B120" s="65" t="s">
        <v>714</v>
      </c>
      <c r="C120" s="62">
        <v>42982</v>
      </c>
      <c r="D120" s="62" t="s">
        <v>764</v>
      </c>
      <c r="E120" s="10" t="s">
        <v>932</v>
      </c>
      <c r="F120" s="60">
        <v>16.38</v>
      </c>
      <c r="G120" s="13">
        <v>-0.90000000000000213</v>
      </c>
    </row>
    <row r="121" spans="1:7" x14ac:dyDescent="0.25">
      <c r="A121" s="65" t="s">
        <v>33</v>
      </c>
      <c r="B121" s="65" t="s">
        <v>616</v>
      </c>
      <c r="C121" s="62">
        <v>41101</v>
      </c>
      <c r="D121" s="62" t="s">
        <v>764</v>
      </c>
      <c r="E121" s="10" t="s">
        <v>932</v>
      </c>
      <c r="F121" s="60">
        <v>16.72</v>
      </c>
      <c r="G121" s="13">
        <v>0.30999999999999872</v>
      </c>
    </row>
    <row r="122" spans="1:7" x14ac:dyDescent="0.25">
      <c r="A122" s="65" t="s">
        <v>829</v>
      </c>
      <c r="B122" s="65" t="s">
        <v>694</v>
      </c>
      <c r="C122" s="62">
        <v>39118</v>
      </c>
      <c r="D122" s="62" t="s">
        <v>764</v>
      </c>
      <c r="E122" s="10" t="s">
        <v>932</v>
      </c>
      <c r="F122" s="60">
        <v>16.72</v>
      </c>
      <c r="G122" s="13">
        <v>0.30999999999999872</v>
      </c>
    </row>
    <row r="123" spans="1:7" x14ac:dyDescent="0.25">
      <c r="A123" s="65" t="s">
        <v>112</v>
      </c>
      <c r="B123" s="65" t="s">
        <v>830</v>
      </c>
      <c r="C123" s="62">
        <v>43640</v>
      </c>
      <c r="D123" s="62" t="s">
        <v>764</v>
      </c>
      <c r="E123" s="10" t="s">
        <v>932</v>
      </c>
      <c r="F123" s="60">
        <v>16.73</v>
      </c>
      <c r="G123" s="13">
        <v>0</v>
      </c>
    </row>
    <row r="124" spans="1:7" x14ac:dyDescent="0.25">
      <c r="A124" s="65" t="s">
        <v>635</v>
      </c>
      <c r="B124" s="65" t="s">
        <v>831</v>
      </c>
      <c r="C124" s="62">
        <v>39118</v>
      </c>
      <c r="D124" s="62" t="s">
        <v>764</v>
      </c>
      <c r="E124" s="10" t="s">
        <v>932</v>
      </c>
      <c r="F124" s="60">
        <v>16.72</v>
      </c>
      <c r="G124" s="13" t="s">
        <v>1027</v>
      </c>
    </row>
    <row r="125" spans="1:7" x14ac:dyDescent="0.25">
      <c r="A125" s="65" t="s">
        <v>832</v>
      </c>
      <c r="B125" s="65" t="s">
        <v>833</v>
      </c>
      <c r="C125" s="62">
        <v>43640</v>
      </c>
      <c r="D125" s="62" t="s">
        <v>764</v>
      </c>
      <c r="E125" s="10" t="s">
        <v>933</v>
      </c>
      <c r="F125" s="60">
        <v>15.17</v>
      </c>
      <c r="G125" s="13">
        <v>0</v>
      </c>
    </row>
    <row r="126" spans="1:7" x14ac:dyDescent="0.25">
      <c r="A126" s="65" t="s">
        <v>834</v>
      </c>
      <c r="B126" s="65" t="s">
        <v>835</v>
      </c>
      <c r="C126" s="62">
        <v>1471</v>
      </c>
      <c r="D126" s="62" t="s">
        <v>836</v>
      </c>
      <c r="E126" s="10" t="s">
        <v>935</v>
      </c>
      <c r="F126" s="60">
        <v>13.1</v>
      </c>
      <c r="G126" s="13" t="s">
        <v>1027</v>
      </c>
    </row>
    <row r="127" spans="1:7" x14ac:dyDescent="0.25">
      <c r="A127" s="65" t="s">
        <v>837</v>
      </c>
      <c r="B127" s="65" t="s">
        <v>838</v>
      </c>
      <c r="C127" s="62">
        <v>42094</v>
      </c>
      <c r="D127" s="62" t="s">
        <v>841</v>
      </c>
      <c r="E127" s="10" t="s">
        <v>936</v>
      </c>
      <c r="F127" s="60">
        <v>13.7</v>
      </c>
      <c r="G127" s="13">
        <v>-1.0600000000000005</v>
      </c>
    </row>
    <row r="128" spans="1:7" x14ac:dyDescent="0.25">
      <c r="A128" s="65" t="s">
        <v>839</v>
      </c>
      <c r="B128" s="65" t="s">
        <v>840</v>
      </c>
      <c r="C128" s="62">
        <v>43430</v>
      </c>
      <c r="D128" s="62" t="s">
        <v>841</v>
      </c>
      <c r="E128" s="10" t="s">
        <v>936</v>
      </c>
      <c r="F128" s="60">
        <v>13.1</v>
      </c>
      <c r="G128" s="13">
        <v>2.91</v>
      </c>
    </row>
    <row r="129" spans="1:7" x14ac:dyDescent="0.25">
      <c r="A129" s="65" t="s">
        <v>842</v>
      </c>
      <c r="B129" s="65" t="s">
        <v>627</v>
      </c>
      <c r="C129" s="62">
        <v>43502</v>
      </c>
      <c r="D129" s="62" t="s">
        <v>841</v>
      </c>
      <c r="E129" s="10" t="s">
        <v>936</v>
      </c>
      <c r="F129" s="60">
        <v>12.86</v>
      </c>
      <c r="G129" s="13">
        <v>2.8599999999999994</v>
      </c>
    </row>
    <row r="130" spans="1:7" x14ac:dyDescent="0.25">
      <c r="A130" s="65" t="s">
        <v>843</v>
      </c>
      <c r="B130" s="65" t="s">
        <v>711</v>
      </c>
      <c r="C130" s="62">
        <v>43563</v>
      </c>
      <c r="D130" s="62" t="s">
        <v>841</v>
      </c>
      <c r="E130" s="10" t="s">
        <v>936</v>
      </c>
      <c r="F130" s="60">
        <v>10</v>
      </c>
      <c r="G130" s="13">
        <v>0</v>
      </c>
    </row>
    <row r="131" spans="1:7" x14ac:dyDescent="0.25">
      <c r="A131" s="65" t="s">
        <v>558</v>
      </c>
      <c r="B131" s="65" t="s">
        <v>38</v>
      </c>
      <c r="C131" s="62">
        <v>41530</v>
      </c>
      <c r="D131" s="62" t="s">
        <v>841</v>
      </c>
      <c r="E131" s="10" t="s">
        <v>936</v>
      </c>
      <c r="F131" s="60">
        <v>10.19</v>
      </c>
      <c r="G131" s="13">
        <v>0.1899999999999995</v>
      </c>
    </row>
    <row r="132" spans="1:7" x14ac:dyDescent="0.25">
      <c r="A132" s="65" t="s">
        <v>307</v>
      </c>
      <c r="B132" s="65" t="s">
        <v>844</v>
      </c>
      <c r="C132" s="62">
        <v>43165</v>
      </c>
      <c r="D132" s="62" t="s">
        <v>917</v>
      </c>
      <c r="E132" s="10" t="s">
        <v>1023</v>
      </c>
      <c r="F132" s="60">
        <v>11.32</v>
      </c>
      <c r="G132" s="13">
        <v>0.21000000000000085</v>
      </c>
    </row>
    <row r="133" spans="1:7" x14ac:dyDescent="0.25">
      <c r="A133" s="65" t="s">
        <v>80</v>
      </c>
      <c r="B133" s="65" t="s">
        <v>918</v>
      </c>
      <c r="C133" s="62">
        <v>42898</v>
      </c>
      <c r="D133" s="62" t="s">
        <v>917</v>
      </c>
      <c r="E133" s="10" t="s">
        <v>1023</v>
      </c>
      <c r="F133" s="60">
        <v>11.32</v>
      </c>
      <c r="G133" s="13">
        <v>0.21000000000000085</v>
      </c>
    </row>
    <row r="134" spans="1:7" x14ac:dyDescent="0.25">
      <c r="A134" s="65" t="s">
        <v>919</v>
      </c>
      <c r="B134" s="65" t="s">
        <v>920</v>
      </c>
      <c r="C134" s="62">
        <v>43682</v>
      </c>
      <c r="D134" s="62" t="s">
        <v>917</v>
      </c>
      <c r="E134" s="10" t="s">
        <v>1023</v>
      </c>
      <c r="F134" s="60">
        <v>11.32</v>
      </c>
      <c r="G134" s="13">
        <v>0</v>
      </c>
    </row>
    <row r="135" spans="1:7" x14ac:dyDescent="0.25">
      <c r="A135" s="65" t="s">
        <v>373</v>
      </c>
      <c r="B135" s="65" t="s">
        <v>87</v>
      </c>
      <c r="C135" s="62">
        <v>43677</v>
      </c>
      <c r="D135" s="62" t="s">
        <v>921</v>
      </c>
      <c r="E135" s="10" t="s">
        <v>961</v>
      </c>
      <c r="F135" s="60">
        <v>27.47</v>
      </c>
      <c r="G135" s="13">
        <v>1.4499999999999993</v>
      </c>
    </row>
    <row r="136" spans="1:7" x14ac:dyDescent="0.25">
      <c r="A136" s="65" t="s">
        <v>922</v>
      </c>
      <c r="B136" s="65" t="s">
        <v>505</v>
      </c>
      <c r="C136" s="62">
        <v>41974</v>
      </c>
      <c r="D136" s="62" t="s">
        <v>921</v>
      </c>
      <c r="E136" s="10" t="s">
        <v>962</v>
      </c>
      <c r="F136" s="60">
        <v>26.02</v>
      </c>
      <c r="G136" s="13">
        <v>0.48999999999999844</v>
      </c>
    </row>
    <row r="137" spans="1:7" x14ac:dyDescent="0.25">
      <c r="A137" s="65" t="s">
        <v>452</v>
      </c>
      <c r="B137" s="65" t="s">
        <v>703</v>
      </c>
      <c r="C137" s="62">
        <v>34151</v>
      </c>
      <c r="D137" s="62" t="s">
        <v>921</v>
      </c>
      <c r="E137" s="10" t="s">
        <v>962</v>
      </c>
      <c r="F137" s="60">
        <v>28.54</v>
      </c>
      <c r="G137" s="13">
        <v>0</v>
      </c>
    </row>
    <row r="138" spans="1:7" x14ac:dyDescent="0.25">
      <c r="A138" s="65" t="s">
        <v>923</v>
      </c>
      <c r="B138" s="65" t="s">
        <v>67</v>
      </c>
      <c r="C138" s="62">
        <v>43438</v>
      </c>
      <c r="D138" s="62" t="s">
        <v>924</v>
      </c>
      <c r="E138" s="10" t="s">
        <v>986</v>
      </c>
      <c r="F138" s="60">
        <v>17.13</v>
      </c>
      <c r="G138" s="13">
        <v>0.32000000000000028</v>
      </c>
    </row>
    <row r="139" spans="1:7" x14ac:dyDescent="0.25">
      <c r="A139" s="65" t="s">
        <v>937</v>
      </c>
      <c r="B139" s="65" t="s">
        <v>598</v>
      </c>
      <c r="C139" s="62">
        <v>42739</v>
      </c>
      <c r="D139" s="62" t="s">
        <v>924</v>
      </c>
      <c r="E139" s="10" t="s">
        <v>986</v>
      </c>
      <c r="F139" s="60">
        <v>16.77</v>
      </c>
      <c r="G139" s="13">
        <v>0.30999999999999872</v>
      </c>
    </row>
    <row r="140" spans="1:7" x14ac:dyDescent="0.25">
      <c r="A140" s="65" t="s">
        <v>603</v>
      </c>
      <c r="B140" s="65" t="s">
        <v>52</v>
      </c>
      <c r="C140" s="62">
        <v>34297</v>
      </c>
      <c r="D140" s="62" t="s">
        <v>924</v>
      </c>
      <c r="E140" s="10" t="s">
        <v>986</v>
      </c>
      <c r="F140" s="60">
        <v>21.81</v>
      </c>
      <c r="G140" s="13">
        <v>0</v>
      </c>
    </row>
    <row r="141" spans="1:7" x14ac:dyDescent="0.25">
      <c r="A141" s="65" t="s">
        <v>938</v>
      </c>
      <c r="B141" s="65" t="s">
        <v>397</v>
      </c>
      <c r="C141" s="62">
        <v>42650</v>
      </c>
      <c r="D141" s="62" t="s">
        <v>939</v>
      </c>
      <c r="E141" s="10" t="s">
        <v>1018</v>
      </c>
      <c r="F141" s="60">
        <v>10.78</v>
      </c>
      <c r="G141" s="13">
        <v>0.19999999999999929</v>
      </c>
    </row>
    <row r="142" spans="1:7" x14ac:dyDescent="0.25">
      <c r="A142" s="65" t="s">
        <v>940</v>
      </c>
      <c r="B142" s="65" t="s">
        <v>466</v>
      </c>
      <c r="C142" s="62">
        <v>42943</v>
      </c>
      <c r="D142" s="62" t="s">
        <v>939</v>
      </c>
      <c r="E142" s="10" t="s">
        <v>1019</v>
      </c>
      <c r="F142" s="60">
        <v>11.32</v>
      </c>
      <c r="G142" s="13">
        <v>0.21000000000000085</v>
      </c>
    </row>
    <row r="143" spans="1:7" x14ac:dyDescent="0.25">
      <c r="A143" s="65" t="s">
        <v>463</v>
      </c>
      <c r="B143" s="65" t="s">
        <v>941</v>
      </c>
      <c r="C143" s="62">
        <v>43344</v>
      </c>
      <c r="D143" s="62" t="s">
        <v>939</v>
      </c>
      <c r="E143" s="10" t="s">
        <v>1018</v>
      </c>
      <c r="F143" s="60">
        <v>10.78</v>
      </c>
      <c r="G143" s="13">
        <v>-5.9399999999999995</v>
      </c>
    </row>
    <row r="144" spans="1:7" x14ac:dyDescent="0.25">
      <c r="A144" s="65" t="s">
        <v>942</v>
      </c>
      <c r="B144" s="65" t="s">
        <v>943</v>
      </c>
      <c r="C144" s="62">
        <v>42488</v>
      </c>
      <c r="D144" s="62" t="s">
        <v>939</v>
      </c>
      <c r="E144" s="10" t="s">
        <v>1018</v>
      </c>
      <c r="F144" s="60">
        <v>10.78</v>
      </c>
      <c r="G144" s="13">
        <v>0.19999999999999929</v>
      </c>
    </row>
    <row r="145" spans="1:7" x14ac:dyDescent="0.25">
      <c r="A145" s="65" t="s">
        <v>788</v>
      </c>
      <c r="B145" s="65" t="s">
        <v>918</v>
      </c>
      <c r="C145" s="62">
        <v>43578</v>
      </c>
      <c r="D145" s="62" t="s">
        <v>939</v>
      </c>
      <c r="E145" s="10" t="s">
        <v>290</v>
      </c>
      <c r="F145" s="60">
        <v>11.33</v>
      </c>
      <c r="G145" s="13">
        <v>0</v>
      </c>
    </row>
    <row r="146" spans="1:7" x14ac:dyDescent="0.25">
      <c r="A146" s="65" t="s">
        <v>904</v>
      </c>
      <c r="B146" s="65" t="s">
        <v>944</v>
      </c>
      <c r="C146" s="62">
        <v>34656</v>
      </c>
      <c r="D146" s="62" t="s">
        <v>939</v>
      </c>
      <c r="E146" s="10" t="s">
        <v>1018</v>
      </c>
      <c r="F146" s="60">
        <v>10.78</v>
      </c>
      <c r="G146" s="13">
        <v>0.19999999999999929</v>
      </c>
    </row>
    <row r="147" spans="1:7" x14ac:dyDescent="0.25">
      <c r="A147" s="65" t="s">
        <v>945</v>
      </c>
      <c r="B147" s="65" t="s">
        <v>946</v>
      </c>
      <c r="C147" s="62">
        <v>43472</v>
      </c>
      <c r="D147" s="62" t="s">
        <v>939</v>
      </c>
      <c r="E147" s="10" t="s">
        <v>1018</v>
      </c>
      <c r="F147" s="60">
        <v>10.78</v>
      </c>
      <c r="G147" s="13">
        <v>0.19999999999999929</v>
      </c>
    </row>
    <row r="148" spans="1:7" x14ac:dyDescent="0.25">
      <c r="A148" s="65" t="s">
        <v>947</v>
      </c>
      <c r="B148" s="65" t="s">
        <v>468</v>
      </c>
      <c r="C148" s="62">
        <v>43476</v>
      </c>
      <c r="D148" s="62" t="s">
        <v>939</v>
      </c>
      <c r="E148" s="10" t="s">
        <v>1018</v>
      </c>
      <c r="F148" s="60">
        <v>10.78</v>
      </c>
      <c r="G148" s="13">
        <v>0.19999999999999929</v>
      </c>
    </row>
    <row r="149" spans="1:7" x14ac:dyDescent="0.25">
      <c r="A149" s="65" t="s">
        <v>948</v>
      </c>
      <c r="B149" s="65" t="s">
        <v>312</v>
      </c>
      <c r="C149" s="62">
        <v>42783</v>
      </c>
      <c r="D149" s="62" t="s">
        <v>939</v>
      </c>
      <c r="E149" s="10" t="s">
        <v>1020</v>
      </c>
      <c r="F149" s="60">
        <v>10.78</v>
      </c>
      <c r="G149" s="13">
        <v>0.19999999999999929</v>
      </c>
    </row>
    <row r="150" spans="1:7" x14ac:dyDescent="0.25">
      <c r="A150" s="65" t="s">
        <v>813</v>
      </c>
      <c r="B150" s="65" t="s">
        <v>312</v>
      </c>
      <c r="C150" s="62">
        <v>37714</v>
      </c>
      <c r="D150" s="62" t="s">
        <v>949</v>
      </c>
      <c r="E150" s="10" t="s">
        <v>1021</v>
      </c>
      <c r="F150" s="60">
        <v>10.78</v>
      </c>
      <c r="G150" s="13">
        <v>0</v>
      </c>
    </row>
    <row r="151" spans="1:7" x14ac:dyDescent="0.25">
      <c r="A151" s="65" t="s">
        <v>502</v>
      </c>
      <c r="B151" s="65" t="s">
        <v>62</v>
      </c>
      <c r="C151" s="62">
        <v>43389</v>
      </c>
      <c r="D151" s="62" t="s">
        <v>949</v>
      </c>
      <c r="E151" s="10" t="s">
        <v>1021</v>
      </c>
      <c r="F151" s="60">
        <v>10.78</v>
      </c>
      <c r="G151" s="13">
        <v>0.19999999999999929</v>
      </c>
    </row>
    <row r="152" spans="1:7" x14ac:dyDescent="0.25">
      <c r="A152" s="65" t="s">
        <v>950</v>
      </c>
      <c r="B152" s="65" t="s">
        <v>780</v>
      </c>
      <c r="C152" s="62">
        <v>42611</v>
      </c>
      <c r="D152" s="62" t="s">
        <v>949</v>
      </c>
      <c r="E152" s="10" t="s">
        <v>1022</v>
      </c>
      <c r="F152" s="60">
        <v>10.27</v>
      </c>
      <c r="G152" s="13">
        <v>0.1899999999999995</v>
      </c>
    </row>
    <row r="153" spans="1:7" x14ac:dyDescent="0.25">
      <c r="A153" s="65" t="s">
        <v>828</v>
      </c>
      <c r="B153" s="65" t="s">
        <v>951</v>
      </c>
      <c r="C153" s="62">
        <v>43250</v>
      </c>
      <c r="D153" s="62" t="s">
        <v>949</v>
      </c>
      <c r="E153" s="10" t="s">
        <v>1021</v>
      </c>
      <c r="F153" s="60">
        <v>10.78</v>
      </c>
      <c r="G153" s="13">
        <v>0.19999999999999929</v>
      </c>
    </row>
    <row r="154" spans="1:7" x14ac:dyDescent="0.25">
      <c r="A154" s="65" t="s">
        <v>952</v>
      </c>
      <c r="B154" s="65" t="s">
        <v>849</v>
      </c>
      <c r="C154" s="62">
        <v>41390</v>
      </c>
      <c r="D154" s="62" t="s">
        <v>954</v>
      </c>
      <c r="E154" s="10" t="s">
        <v>1014</v>
      </c>
      <c r="F154" s="60">
        <v>11.32</v>
      </c>
      <c r="G154" s="13">
        <v>0.21000000000000085</v>
      </c>
    </row>
    <row r="155" spans="1:7" x14ac:dyDescent="0.25">
      <c r="A155" s="65" t="s">
        <v>319</v>
      </c>
      <c r="B155" s="65" t="s">
        <v>953</v>
      </c>
      <c r="C155" s="62">
        <v>42887</v>
      </c>
      <c r="D155" s="62" t="s">
        <v>954</v>
      </c>
      <c r="E155" s="10" t="s">
        <v>1014</v>
      </c>
      <c r="F155" s="60">
        <v>11.32</v>
      </c>
      <c r="G155" s="13">
        <v>0.21000000000000085</v>
      </c>
    </row>
    <row r="156" spans="1:7" x14ac:dyDescent="0.25">
      <c r="A156" s="65" t="s">
        <v>963</v>
      </c>
      <c r="B156" s="65" t="s">
        <v>24</v>
      </c>
      <c r="C156" s="62">
        <v>43241</v>
      </c>
      <c r="D156" s="62" t="s">
        <v>954</v>
      </c>
      <c r="E156" s="10" t="s">
        <v>1014</v>
      </c>
      <c r="F156" s="60">
        <v>11.32</v>
      </c>
      <c r="G156" s="13">
        <v>0.21000000000000085</v>
      </c>
    </row>
    <row r="157" spans="1:7" x14ac:dyDescent="0.25">
      <c r="A157" s="65" t="s">
        <v>964</v>
      </c>
      <c r="B157" s="65" t="s">
        <v>494</v>
      </c>
      <c r="C157" s="62">
        <v>43327</v>
      </c>
      <c r="D157" s="62" t="s">
        <v>954</v>
      </c>
      <c r="E157" s="10" t="s">
        <v>1014</v>
      </c>
      <c r="F157" s="60">
        <v>11.32</v>
      </c>
      <c r="G157" s="13">
        <v>0.21000000000000085</v>
      </c>
    </row>
    <row r="158" spans="1:7" x14ac:dyDescent="0.25">
      <c r="A158" s="65" t="s">
        <v>965</v>
      </c>
      <c r="B158" s="65" t="s">
        <v>972</v>
      </c>
      <c r="C158" s="62">
        <v>42732</v>
      </c>
      <c r="D158" s="62" t="s">
        <v>954</v>
      </c>
      <c r="E158" s="10" t="s">
        <v>1014</v>
      </c>
      <c r="F158" s="60">
        <v>11.32</v>
      </c>
      <c r="G158" s="13">
        <v>0.21000000000000085</v>
      </c>
    </row>
    <row r="159" spans="1:7" x14ac:dyDescent="0.25">
      <c r="A159" s="65" t="s">
        <v>966</v>
      </c>
      <c r="B159" s="65" t="s">
        <v>99</v>
      </c>
      <c r="C159" s="62">
        <v>43433</v>
      </c>
      <c r="D159" s="62" t="s">
        <v>954</v>
      </c>
      <c r="E159" s="10" t="s">
        <v>1014</v>
      </c>
      <c r="F159" s="60">
        <v>11.32</v>
      </c>
      <c r="G159" s="13">
        <v>0</v>
      </c>
    </row>
    <row r="160" spans="1:7" x14ac:dyDescent="0.25">
      <c r="A160" s="65" t="s">
        <v>967</v>
      </c>
      <c r="B160" s="65" t="s">
        <v>973</v>
      </c>
      <c r="C160" s="62">
        <v>43260</v>
      </c>
      <c r="D160" s="62" t="s">
        <v>954</v>
      </c>
      <c r="E160" s="10" t="s">
        <v>1014</v>
      </c>
      <c r="F160" s="60">
        <v>11.32</v>
      </c>
      <c r="G160" s="13">
        <v>0.21000000000000085</v>
      </c>
    </row>
    <row r="161" spans="1:7" x14ac:dyDescent="0.25">
      <c r="A161" s="65" t="s">
        <v>390</v>
      </c>
      <c r="B161" s="65" t="s">
        <v>974</v>
      </c>
      <c r="C161" s="62">
        <v>43260</v>
      </c>
      <c r="D161" s="62" t="s">
        <v>954</v>
      </c>
      <c r="E161" s="10" t="s">
        <v>1014</v>
      </c>
      <c r="F161" s="60">
        <v>11.32</v>
      </c>
      <c r="G161" s="13">
        <v>0</v>
      </c>
    </row>
    <row r="162" spans="1:7" x14ac:dyDescent="0.25">
      <c r="A162" s="65" t="s">
        <v>396</v>
      </c>
      <c r="B162" s="65" t="s">
        <v>975</v>
      </c>
      <c r="C162" s="62">
        <v>43260</v>
      </c>
      <c r="D162" s="62" t="s">
        <v>954</v>
      </c>
      <c r="E162" s="10" t="s">
        <v>1014</v>
      </c>
      <c r="F162" s="60">
        <v>11.32</v>
      </c>
      <c r="G162" s="13">
        <v>0.21000000000000085</v>
      </c>
    </row>
    <row r="163" spans="1:7" x14ac:dyDescent="0.25">
      <c r="A163" s="65" t="s">
        <v>968</v>
      </c>
      <c r="B163" s="65" t="s">
        <v>976</v>
      </c>
      <c r="C163" s="62">
        <v>43617</v>
      </c>
      <c r="D163" s="62" t="s">
        <v>954</v>
      </c>
      <c r="E163" s="10" t="s">
        <v>1014</v>
      </c>
      <c r="F163" s="60">
        <v>11.32</v>
      </c>
      <c r="G163" s="13">
        <v>0</v>
      </c>
    </row>
    <row r="164" spans="1:7" x14ac:dyDescent="0.25">
      <c r="A164" s="65" t="s">
        <v>969</v>
      </c>
      <c r="B164" s="65" t="s">
        <v>345</v>
      </c>
      <c r="C164" s="62">
        <v>43410</v>
      </c>
      <c r="D164" s="62" t="s">
        <v>954</v>
      </c>
      <c r="E164" s="10" t="s">
        <v>1014</v>
      </c>
      <c r="F164" s="60">
        <v>11.32</v>
      </c>
      <c r="G164" s="13">
        <v>0.21000000000000085</v>
      </c>
    </row>
    <row r="165" spans="1:7" x14ac:dyDescent="0.25">
      <c r="A165" s="65" t="s">
        <v>970</v>
      </c>
      <c r="B165" s="65" t="s">
        <v>977</v>
      </c>
      <c r="C165" s="62">
        <v>42524</v>
      </c>
      <c r="D165" s="62" t="s">
        <v>954</v>
      </c>
      <c r="E165" s="10" t="s">
        <v>1014</v>
      </c>
      <c r="F165" s="60">
        <v>11.32</v>
      </c>
      <c r="G165" s="13">
        <v>0.21000000000000085</v>
      </c>
    </row>
    <row r="166" spans="1:7" x14ac:dyDescent="0.25">
      <c r="A166" s="65" t="s">
        <v>971</v>
      </c>
      <c r="B166" s="10" t="s">
        <v>790</v>
      </c>
      <c r="C166" s="62">
        <v>43543</v>
      </c>
      <c r="D166" s="62" t="s">
        <v>954</v>
      </c>
      <c r="E166" s="10" t="s">
        <v>1014</v>
      </c>
      <c r="F166" s="60">
        <v>11.32</v>
      </c>
      <c r="G166" s="13">
        <v>0</v>
      </c>
    </row>
    <row r="167" spans="1:7" x14ac:dyDescent="0.25">
      <c r="A167" s="65" t="s">
        <v>978</v>
      </c>
      <c r="B167" s="65" t="s">
        <v>713</v>
      </c>
      <c r="C167" s="62">
        <v>42997</v>
      </c>
      <c r="D167" s="62" t="s">
        <v>954</v>
      </c>
      <c r="E167" s="10" t="s">
        <v>1014</v>
      </c>
      <c r="F167" s="60">
        <v>11.32</v>
      </c>
      <c r="G167" s="13"/>
    </row>
    <row r="168" spans="1:7" x14ac:dyDescent="0.25">
      <c r="A168" s="65" t="s">
        <v>502</v>
      </c>
      <c r="B168" s="65" t="s">
        <v>979</v>
      </c>
      <c r="C168" s="62">
        <v>41755</v>
      </c>
      <c r="D168" s="62" t="s">
        <v>954</v>
      </c>
      <c r="E168" s="10" t="s">
        <v>1014</v>
      </c>
      <c r="F168" s="60">
        <v>11.32</v>
      </c>
      <c r="G168" s="13">
        <v>0.21000000000000085</v>
      </c>
    </row>
    <row r="169" spans="1:7" x14ac:dyDescent="0.25">
      <c r="A169" s="65" t="s">
        <v>515</v>
      </c>
      <c r="B169" s="65" t="s">
        <v>974</v>
      </c>
      <c r="C169" s="62">
        <v>43435</v>
      </c>
      <c r="D169" s="62" t="s">
        <v>954</v>
      </c>
      <c r="E169" s="10" t="s">
        <v>1014</v>
      </c>
      <c r="F169" s="60">
        <v>11.32</v>
      </c>
      <c r="G169" s="13">
        <v>0.21000000000000085</v>
      </c>
    </row>
    <row r="170" spans="1:7" x14ac:dyDescent="0.25">
      <c r="A170" s="65" t="s">
        <v>549</v>
      </c>
      <c r="B170" s="65" t="s">
        <v>980</v>
      </c>
      <c r="C170" s="62">
        <v>43358</v>
      </c>
      <c r="D170" s="62" t="s">
        <v>954</v>
      </c>
      <c r="E170" s="10" t="s">
        <v>1014</v>
      </c>
      <c r="F170" s="60">
        <v>11.32</v>
      </c>
      <c r="G170" s="13">
        <v>0.21000000000000085</v>
      </c>
    </row>
    <row r="171" spans="1:7" x14ac:dyDescent="0.25">
      <c r="A171" s="65" t="s">
        <v>904</v>
      </c>
      <c r="B171" s="65" t="s">
        <v>981</v>
      </c>
      <c r="C171" s="62">
        <v>43617</v>
      </c>
      <c r="D171" s="62" t="s">
        <v>954</v>
      </c>
      <c r="E171" s="10" t="s">
        <v>1014</v>
      </c>
      <c r="F171" s="60">
        <v>11.32</v>
      </c>
      <c r="G171" s="13">
        <v>0</v>
      </c>
    </row>
    <row r="172" spans="1:7" x14ac:dyDescent="0.25">
      <c r="A172" s="65" t="s">
        <v>57</v>
      </c>
      <c r="B172" s="65" t="s">
        <v>982</v>
      </c>
      <c r="C172" s="62">
        <v>43617</v>
      </c>
      <c r="D172" s="62" t="s">
        <v>954</v>
      </c>
      <c r="E172" s="10" t="s">
        <v>1014</v>
      </c>
      <c r="F172" s="60">
        <v>11.32</v>
      </c>
      <c r="G172" s="13">
        <v>0</v>
      </c>
    </row>
    <row r="173" spans="1:7" x14ac:dyDescent="0.25">
      <c r="A173" s="65" t="s">
        <v>983</v>
      </c>
      <c r="B173" s="65" t="s">
        <v>596</v>
      </c>
      <c r="C173" s="62">
        <v>42536</v>
      </c>
      <c r="D173" s="62" t="s">
        <v>954</v>
      </c>
      <c r="E173" s="10" t="s">
        <v>1014</v>
      </c>
      <c r="F173" s="60">
        <v>11.32</v>
      </c>
      <c r="G173" s="13">
        <v>0.21000000000000085</v>
      </c>
    </row>
    <row r="174" spans="1:7" x14ac:dyDescent="0.25">
      <c r="A174" s="65" t="s">
        <v>984</v>
      </c>
      <c r="B174" s="65" t="s">
        <v>713</v>
      </c>
      <c r="C174" s="62">
        <v>43619</v>
      </c>
      <c r="D174" s="62" t="s">
        <v>954</v>
      </c>
      <c r="E174" s="10" t="s">
        <v>1014</v>
      </c>
      <c r="F174" s="60">
        <v>11.32</v>
      </c>
      <c r="G174" s="13">
        <v>0</v>
      </c>
    </row>
    <row r="175" spans="1:7" x14ac:dyDescent="0.25">
      <c r="A175" s="65" t="s">
        <v>984</v>
      </c>
      <c r="B175" s="65" t="s">
        <v>985</v>
      </c>
      <c r="C175" s="62">
        <v>43617</v>
      </c>
      <c r="D175" s="62" t="s">
        <v>954</v>
      </c>
      <c r="E175" s="10" t="s">
        <v>1014</v>
      </c>
      <c r="F175" s="60">
        <v>11.32</v>
      </c>
      <c r="G175" s="13">
        <v>0</v>
      </c>
    </row>
    <row r="176" spans="1:7" x14ac:dyDescent="0.25">
      <c r="A176" s="65" t="s">
        <v>987</v>
      </c>
      <c r="B176" s="65" t="s">
        <v>988</v>
      </c>
      <c r="C176" s="62">
        <v>39300</v>
      </c>
      <c r="D176" s="62" t="s">
        <v>167</v>
      </c>
      <c r="E176" s="10" t="s">
        <v>1015</v>
      </c>
      <c r="F176" s="60">
        <v>14.45</v>
      </c>
      <c r="G176" s="13">
        <v>0.26999999999999957</v>
      </c>
    </row>
    <row r="177" spans="1:7" x14ac:dyDescent="0.25">
      <c r="A177" s="66" t="s">
        <v>313</v>
      </c>
      <c r="B177" s="66" t="s">
        <v>32</v>
      </c>
      <c r="C177" s="67">
        <v>42036</v>
      </c>
      <c r="D177" s="62" t="s">
        <v>167</v>
      </c>
      <c r="E177" s="10" t="s">
        <v>1016</v>
      </c>
      <c r="F177" s="60">
        <v>7.41</v>
      </c>
      <c r="G177" s="13">
        <v>0.16000000000000014</v>
      </c>
    </row>
    <row r="178" spans="1:7" x14ac:dyDescent="0.25">
      <c r="A178" s="66" t="s">
        <v>989</v>
      </c>
      <c r="B178" s="66" t="s">
        <v>990</v>
      </c>
      <c r="C178" s="67">
        <v>43640</v>
      </c>
      <c r="D178" s="62" t="s">
        <v>167</v>
      </c>
      <c r="E178" s="10" t="s">
        <v>1015</v>
      </c>
      <c r="F178" s="60">
        <v>14.45</v>
      </c>
      <c r="G178" s="13">
        <v>0</v>
      </c>
    </row>
    <row r="179" spans="1:7" x14ac:dyDescent="0.25">
      <c r="A179" s="66" t="s">
        <v>93</v>
      </c>
      <c r="B179" s="66" t="s">
        <v>991</v>
      </c>
      <c r="C179" s="67">
        <v>43588</v>
      </c>
      <c r="D179" s="62" t="s">
        <v>167</v>
      </c>
      <c r="E179" s="10" t="s">
        <v>1016</v>
      </c>
      <c r="F179" s="60">
        <v>7.41</v>
      </c>
      <c r="G179" s="13">
        <v>0</v>
      </c>
    </row>
    <row r="180" spans="1:7" x14ac:dyDescent="0.25">
      <c r="A180" s="66" t="s">
        <v>93</v>
      </c>
      <c r="B180" s="66" t="s">
        <v>816</v>
      </c>
      <c r="C180" s="67">
        <v>43588</v>
      </c>
      <c r="D180" s="62" t="s">
        <v>167</v>
      </c>
      <c r="E180" s="10" t="s">
        <v>1016</v>
      </c>
      <c r="F180" s="60">
        <v>7.41</v>
      </c>
      <c r="G180" s="13">
        <v>0</v>
      </c>
    </row>
    <row r="181" spans="1:7" x14ac:dyDescent="0.25">
      <c r="A181" s="66" t="s">
        <v>390</v>
      </c>
      <c r="B181" s="66" t="s">
        <v>992</v>
      </c>
      <c r="C181" s="67">
        <v>43304</v>
      </c>
      <c r="D181" s="62" t="s">
        <v>167</v>
      </c>
      <c r="E181" s="10" t="s">
        <v>1016</v>
      </c>
      <c r="F181" s="60">
        <v>7.41</v>
      </c>
      <c r="G181" s="13">
        <v>0</v>
      </c>
    </row>
    <row r="182" spans="1:7" x14ac:dyDescent="0.25">
      <c r="A182" s="66" t="s">
        <v>993</v>
      </c>
      <c r="B182" s="66" t="s">
        <v>994</v>
      </c>
      <c r="C182" s="67">
        <v>42228</v>
      </c>
      <c r="D182" s="62" t="s">
        <v>167</v>
      </c>
      <c r="E182" s="10" t="s">
        <v>1016</v>
      </c>
      <c r="F182" s="60">
        <v>7.41</v>
      </c>
      <c r="G182" s="13">
        <v>0.16000000000000014</v>
      </c>
    </row>
    <row r="183" spans="1:7" x14ac:dyDescent="0.25">
      <c r="A183" s="66" t="s">
        <v>103</v>
      </c>
      <c r="B183" s="66" t="s">
        <v>96</v>
      </c>
      <c r="C183" s="67">
        <v>38698</v>
      </c>
      <c r="D183" s="62" t="s">
        <v>167</v>
      </c>
      <c r="E183" s="10" t="s">
        <v>1015</v>
      </c>
      <c r="F183" s="60">
        <v>14.45</v>
      </c>
      <c r="G183" s="13">
        <v>0.26999999999999957</v>
      </c>
    </row>
    <row r="184" spans="1:7" x14ac:dyDescent="0.25">
      <c r="A184" s="66" t="s">
        <v>995</v>
      </c>
      <c r="B184" s="66" t="s">
        <v>38</v>
      </c>
      <c r="C184" s="67">
        <v>42478</v>
      </c>
      <c r="D184" s="62" t="s">
        <v>167</v>
      </c>
      <c r="E184" s="10" t="s">
        <v>1016</v>
      </c>
      <c r="F184" s="60">
        <v>7.41</v>
      </c>
      <c r="G184" s="13">
        <v>0.16000000000000014</v>
      </c>
    </row>
    <row r="185" spans="1:7" x14ac:dyDescent="0.25">
      <c r="A185" s="66" t="s">
        <v>497</v>
      </c>
      <c r="B185" s="66" t="s">
        <v>648</v>
      </c>
      <c r="C185" s="67">
        <v>36941</v>
      </c>
      <c r="D185" s="62" t="s">
        <v>167</v>
      </c>
      <c r="E185" s="10" t="s">
        <v>1016</v>
      </c>
      <c r="F185" s="60">
        <v>7.41</v>
      </c>
      <c r="G185" s="13">
        <v>0.16000000000000014</v>
      </c>
    </row>
    <row r="186" spans="1:7" x14ac:dyDescent="0.25">
      <c r="A186" s="66" t="s">
        <v>996</v>
      </c>
      <c r="B186" s="66" t="s">
        <v>997</v>
      </c>
      <c r="C186" s="67">
        <v>39731</v>
      </c>
      <c r="D186" s="62" t="s">
        <v>167</v>
      </c>
      <c r="E186" s="10" t="s">
        <v>1015</v>
      </c>
      <c r="F186" s="60">
        <v>14.45</v>
      </c>
      <c r="G186" s="13">
        <v>0.26999999999999957</v>
      </c>
    </row>
    <row r="187" spans="1:7" x14ac:dyDescent="0.25">
      <c r="A187" s="68" t="s">
        <v>537</v>
      </c>
      <c r="B187" s="68" t="s">
        <v>37</v>
      </c>
      <c r="C187" s="67">
        <v>34291</v>
      </c>
      <c r="D187" s="62" t="s">
        <v>167</v>
      </c>
      <c r="E187" s="10" t="s">
        <v>1015</v>
      </c>
      <c r="F187" s="60">
        <v>14.45</v>
      </c>
      <c r="G187" s="13">
        <v>0</v>
      </c>
    </row>
    <row r="188" spans="1:7" x14ac:dyDescent="0.25">
      <c r="A188" s="66" t="s">
        <v>998</v>
      </c>
      <c r="B188" s="66" t="s">
        <v>999</v>
      </c>
      <c r="C188" s="67">
        <v>43578</v>
      </c>
      <c r="D188" s="62" t="s">
        <v>167</v>
      </c>
      <c r="E188" s="10" t="s">
        <v>1016</v>
      </c>
      <c r="F188" s="60">
        <v>7.41</v>
      </c>
      <c r="G188" s="13">
        <v>0.16000000000000014</v>
      </c>
    </row>
    <row r="189" spans="1:7" x14ac:dyDescent="0.25">
      <c r="A189" t="s">
        <v>1000</v>
      </c>
      <c r="B189" t="s">
        <v>807</v>
      </c>
      <c r="C189" s="67">
        <v>38726</v>
      </c>
      <c r="D189" s="62" t="s">
        <v>167</v>
      </c>
      <c r="E189" s="10" t="s">
        <v>1015</v>
      </c>
      <c r="F189" s="60">
        <v>14.45</v>
      </c>
      <c r="G189" s="13">
        <v>0</v>
      </c>
    </row>
    <row r="190" spans="1:7" x14ac:dyDescent="0.25">
      <c r="A190" s="68" t="s">
        <v>1001</v>
      </c>
      <c r="B190" s="68" t="s">
        <v>1002</v>
      </c>
      <c r="C190" s="67">
        <v>42233</v>
      </c>
      <c r="D190" s="62" t="s">
        <v>167</v>
      </c>
      <c r="E190" s="10" t="s">
        <v>1016</v>
      </c>
      <c r="F190" s="60">
        <v>7.41</v>
      </c>
      <c r="G190" s="13">
        <v>0.16000000000000014</v>
      </c>
    </row>
    <row r="191" spans="1:7" x14ac:dyDescent="0.25">
      <c r="A191" s="66" t="s">
        <v>1003</v>
      </c>
      <c r="B191" s="66" t="s">
        <v>1004</v>
      </c>
      <c r="C191" s="67">
        <v>41852</v>
      </c>
      <c r="D191" s="62" t="s">
        <v>167</v>
      </c>
      <c r="E191" s="10" t="s">
        <v>1016</v>
      </c>
      <c r="F191" s="60">
        <v>7.41</v>
      </c>
      <c r="G191" s="13">
        <v>0.16000000000000014</v>
      </c>
    </row>
    <row r="192" spans="1:7" x14ac:dyDescent="0.25">
      <c r="A192" s="68" t="s">
        <v>1005</v>
      </c>
      <c r="B192" s="68" t="s">
        <v>994</v>
      </c>
      <c r="C192" s="67">
        <v>39203</v>
      </c>
      <c r="D192" s="62" t="s">
        <v>167</v>
      </c>
      <c r="E192" s="10" t="s">
        <v>1015</v>
      </c>
      <c r="F192" s="60">
        <v>14.45</v>
      </c>
      <c r="G192" s="13">
        <v>0.26999999999999957</v>
      </c>
    </row>
    <row r="193" spans="1:7" x14ac:dyDescent="0.25">
      <c r="A193" s="66" t="s">
        <v>23</v>
      </c>
      <c r="B193" s="66" t="s">
        <v>905</v>
      </c>
      <c r="C193" s="67">
        <v>39203</v>
      </c>
      <c r="D193" s="62" t="s">
        <v>167</v>
      </c>
      <c r="E193" s="10" t="s">
        <v>1015</v>
      </c>
      <c r="F193" s="60">
        <v>14.45</v>
      </c>
      <c r="G193" s="13">
        <v>0</v>
      </c>
    </row>
    <row r="194" spans="1:7" x14ac:dyDescent="0.25">
      <c r="A194" s="66" t="s">
        <v>1006</v>
      </c>
      <c r="B194" s="66" t="s">
        <v>29</v>
      </c>
      <c r="C194" s="67">
        <v>43580</v>
      </c>
      <c r="D194" s="62" t="s">
        <v>167</v>
      </c>
      <c r="E194" s="10" t="s">
        <v>1015</v>
      </c>
      <c r="F194" s="60">
        <v>14.18</v>
      </c>
      <c r="G194" s="13">
        <v>0</v>
      </c>
    </row>
    <row r="195" spans="1:7" x14ac:dyDescent="0.25">
      <c r="A195" s="66" t="s">
        <v>602</v>
      </c>
      <c r="B195" s="10" t="s">
        <v>713</v>
      </c>
      <c r="C195" s="67">
        <v>42483</v>
      </c>
      <c r="D195" s="62" t="s">
        <v>167</v>
      </c>
      <c r="E195" s="10" t="s">
        <v>1016</v>
      </c>
      <c r="F195" s="60">
        <v>7.41</v>
      </c>
      <c r="G195" s="13">
        <v>0.16000000000000014</v>
      </c>
    </row>
    <row r="196" spans="1:7" x14ac:dyDescent="0.25">
      <c r="A196" s="66" t="s">
        <v>1012</v>
      </c>
      <c r="B196" s="66" t="s">
        <v>1007</v>
      </c>
      <c r="C196" s="67">
        <v>43570</v>
      </c>
      <c r="D196" s="62" t="s">
        <v>167</v>
      </c>
      <c r="E196" s="10" t="s">
        <v>1016</v>
      </c>
      <c r="F196" s="60">
        <v>7.41</v>
      </c>
      <c r="G196" s="13">
        <v>0</v>
      </c>
    </row>
    <row r="197" spans="1:7" x14ac:dyDescent="0.25">
      <c r="A197" s="66" t="s">
        <v>1008</v>
      </c>
      <c r="B197" s="10" t="s">
        <v>1009</v>
      </c>
      <c r="C197" s="67">
        <v>42912</v>
      </c>
      <c r="D197" s="62" t="s">
        <v>167</v>
      </c>
      <c r="E197" s="10" t="s">
        <v>1015</v>
      </c>
      <c r="F197" s="60">
        <v>14.45</v>
      </c>
      <c r="G197" s="13">
        <v>0.26999999999999957</v>
      </c>
    </row>
    <row r="198" spans="1:7" x14ac:dyDescent="0.25">
      <c r="A198" s="66" t="s">
        <v>621</v>
      </c>
      <c r="B198" s="66" t="s">
        <v>816</v>
      </c>
      <c r="C198" s="67">
        <v>41305</v>
      </c>
      <c r="D198" s="62" t="s">
        <v>167</v>
      </c>
      <c r="E198" s="10" t="s">
        <v>1016</v>
      </c>
      <c r="F198" s="60">
        <v>7.41</v>
      </c>
      <c r="G198" s="13">
        <v>0.16000000000000014</v>
      </c>
    </row>
    <row r="199" spans="1:7" x14ac:dyDescent="0.25">
      <c r="A199" s="66" t="s">
        <v>112</v>
      </c>
      <c r="B199" s="10" t="s">
        <v>494</v>
      </c>
      <c r="C199" s="67">
        <v>43584</v>
      </c>
      <c r="D199" s="62" t="s">
        <v>167</v>
      </c>
      <c r="E199" s="10" t="s">
        <v>1016</v>
      </c>
      <c r="F199" s="60">
        <v>7.41</v>
      </c>
      <c r="G199" s="13">
        <v>0</v>
      </c>
    </row>
    <row r="200" spans="1:7" x14ac:dyDescent="0.25">
      <c r="A200" s="66" t="s">
        <v>112</v>
      </c>
      <c r="B200" s="10" t="s">
        <v>82</v>
      </c>
      <c r="C200" s="67">
        <v>38985</v>
      </c>
      <c r="D200" s="62" t="s">
        <v>167</v>
      </c>
      <c r="E200" s="10" t="s">
        <v>1015</v>
      </c>
      <c r="F200" s="60">
        <v>13.1</v>
      </c>
      <c r="G200" s="13">
        <v>-1.3499999999999996</v>
      </c>
    </row>
    <row r="201" spans="1:7" x14ac:dyDescent="0.25">
      <c r="A201" s="66" t="s">
        <v>1013</v>
      </c>
      <c r="B201" s="10" t="s">
        <v>756</v>
      </c>
      <c r="C201" s="67">
        <v>40677</v>
      </c>
      <c r="D201" s="62" t="s">
        <v>167</v>
      </c>
      <c r="E201" s="10" t="s">
        <v>1015</v>
      </c>
      <c r="F201" s="60">
        <v>14.45</v>
      </c>
      <c r="G201" s="13">
        <v>0.26999999999999957</v>
      </c>
    </row>
    <row r="202" spans="1:7" x14ac:dyDescent="0.25">
      <c r="A202" s="66" t="s">
        <v>1010</v>
      </c>
      <c r="B202" s="10" t="s">
        <v>607</v>
      </c>
      <c r="C202" s="67">
        <v>34337</v>
      </c>
      <c r="D202" s="62" t="s">
        <v>167</v>
      </c>
      <c r="E202" s="10" t="s">
        <v>1017</v>
      </c>
      <c r="F202" s="60">
        <v>43.04</v>
      </c>
      <c r="G202" s="13">
        <v>0</v>
      </c>
    </row>
    <row r="203" spans="1:7" x14ac:dyDescent="0.25">
      <c r="A203" s="66" t="s">
        <v>81</v>
      </c>
      <c r="B203" s="10" t="s">
        <v>62</v>
      </c>
      <c r="C203" s="67">
        <v>34151</v>
      </c>
      <c r="D203" s="62" t="s">
        <v>769</v>
      </c>
      <c r="E203" s="10" t="s">
        <v>927</v>
      </c>
      <c r="F203" s="60">
        <v>15.93</v>
      </c>
      <c r="G203" s="13" t="s">
        <v>1026</v>
      </c>
    </row>
    <row r="204" spans="1:7" x14ac:dyDescent="0.25">
      <c r="A204" s="66" t="s">
        <v>469</v>
      </c>
      <c r="B204" s="10" t="s">
        <v>825</v>
      </c>
      <c r="C204" s="4">
        <v>35278</v>
      </c>
      <c r="D204" s="62" t="s">
        <v>769</v>
      </c>
      <c r="E204" s="10" t="s">
        <v>927</v>
      </c>
      <c r="F204" s="60">
        <v>15.93</v>
      </c>
      <c r="G204" s="13" t="s">
        <v>1026</v>
      </c>
    </row>
    <row r="205" spans="1:7" x14ac:dyDescent="0.25">
      <c r="A205" s="66" t="s">
        <v>23</v>
      </c>
      <c r="B205" s="10" t="s">
        <v>1011</v>
      </c>
      <c r="C205" s="4">
        <v>39395</v>
      </c>
      <c r="D205" s="62" t="s">
        <v>769</v>
      </c>
      <c r="E205" s="10" t="s">
        <v>927</v>
      </c>
      <c r="F205" s="60">
        <v>15.93</v>
      </c>
      <c r="G205" s="13" t="s">
        <v>1026</v>
      </c>
    </row>
    <row r="206" spans="1:7" x14ac:dyDescent="0.25">
      <c r="A206" s="10" t="s">
        <v>33</v>
      </c>
      <c r="B206" s="10" t="s">
        <v>41</v>
      </c>
      <c r="C206" s="4">
        <v>34203</v>
      </c>
      <c r="D206" s="62" t="s">
        <v>769</v>
      </c>
      <c r="E206" s="10" t="s">
        <v>927</v>
      </c>
      <c r="F206" s="60">
        <v>15.93</v>
      </c>
      <c r="G206" s="13">
        <v>0</v>
      </c>
    </row>
    <row r="207" spans="1:7" x14ac:dyDescent="0.25">
      <c r="A207" s="10"/>
      <c r="B207" s="10"/>
      <c r="D207" s="62"/>
      <c r="E207" s="10"/>
      <c r="F207" s="60"/>
    </row>
    <row r="208" spans="1:7" x14ac:dyDescent="0.25">
      <c r="A208" s="10"/>
      <c r="B208" s="10"/>
      <c r="D208" s="62"/>
      <c r="E208" s="10"/>
      <c r="F208" s="60"/>
    </row>
    <row r="209" spans="1:6" x14ac:dyDescent="0.25">
      <c r="A209" s="10"/>
      <c r="B209" s="10"/>
      <c r="D209" s="10"/>
      <c r="E209" s="10"/>
      <c r="F209" s="60"/>
    </row>
    <row r="210" spans="1:6" x14ac:dyDescent="0.25">
      <c r="A210" s="10"/>
      <c r="B210" s="10"/>
      <c r="D210" s="10"/>
      <c r="E210" s="10"/>
      <c r="F210" s="60"/>
    </row>
    <row r="211" spans="1:6" x14ac:dyDescent="0.25">
      <c r="A211" s="10"/>
      <c r="B211" s="10"/>
      <c r="D211" s="10"/>
      <c r="E211" s="10"/>
      <c r="F211" s="60"/>
    </row>
    <row r="212" spans="1:6" x14ac:dyDescent="0.25">
      <c r="A212" s="10"/>
      <c r="B212" s="10"/>
      <c r="D212" s="10"/>
      <c r="E212" s="10"/>
      <c r="F212" s="60"/>
    </row>
    <row r="213" spans="1:6" x14ac:dyDescent="0.25">
      <c r="A213" s="10"/>
      <c r="B213" s="10"/>
      <c r="D213" s="10"/>
      <c r="E213" s="10"/>
      <c r="F213" s="60"/>
    </row>
    <row r="214" spans="1:6" x14ac:dyDescent="0.25">
      <c r="A214" s="10"/>
      <c r="B214" s="10"/>
      <c r="D214" s="10"/>
      <c r="E214" s="10"/>
      <c r="F214" s="60"/>
    </row>
    <row r="215" spans="1:6" x14ac:dyDescent="0.25">
      <c r="A215" s="10"/>
      <c r="B215" s="10"/>
      <c r="D215" s="10"/>
      <c r="E215" s="10"/>
      <c r="F215" s="60"/>
    </row>
    <row r="216" spans="1:6" x14ac:dyDescent="0.25">
      <c r="A216" s="10"/>
      <c r="B216" s="10"/>
      <c r="D216" s="10"/>
      <c r="E216" s="10"/>
      <c r="F216" s="60"/>
    </row>
    <row r="217" spans="1:6" x14ac:dyDescent="0.25">
      <c r="A217" s="10"/>
      <c r="B217" s="10"/>
      <c r="D217" s="10"/>
      <c r="E217" s="10"/>
      <c r="F217" s="60"/>
    </row>
    <row r="218" spans="1:6" x14ac:dyDescent="0.25">
      <c r="A218" s="10"/>
      <c r="B218" s="10"/>
      <c r="D218" s="10"/>
      <c r="E218" s="10"/>
      <c r="F218" s="60"/>
    </row>
    <row r="219" spans="1:6" x14ac:dyDescent="0.25">
      <c r="A219" s="10"/>
      <c r="B219" s="10"/>
      <c r="D219" s="10"/>
      <c r="E219" s="10"/>
      <c r="F219" s="60"/>
    </row>
    <row r="220" spans="1:6" x14ac:dyDescent="0.25">
      <c r="A220" s="10"/>
      <c r="B220" s="10"/>
      <c r="D220" s="10"/>
      <c r="E220" s="10"/>
      <c r="F220" s="60"/>
    </row>
    <row r="221" spans="1:6" x14ac:dyDescent="0.25">
      <c r="A221" s="10"/>
      <c r="B221" s="10"/>
      <c r="D221" s="10"/>
      <c r="E221" s="10"/>
      <c r="F221" s="60"/>
    </row>
    <row r="222" spans="1:6" x14ac:dyDescent="0.25">
      <c r="A222" s="10"/>
      <c r="B222" s="10"/>
      <c r="D222" s="10"/>
      <c r="E222" s="10"/>
      <c r="F222" s="60"/>
    </row>
    <row r="223" spans="1:6" x14ac:dyDescent="0.25">
      <c r="A223" s="10"/>
      <c r="B223" s="10"/>
      <c r="D223" s="10"/>
      <c r="E223" s="10"/>
      <c r="F223" s="60"/>
    </row>
    <row r="224" spans="1:6" x14ac:dyDescent="0.25">
      <c r="A224" s="10"/>
      <c r="B224" s="10"/>
      <c r="D224" s="10"/>
      <c r="E224" s="10"/>
      <c r="F224" s="60"/>
    </row>
    <row r="225" spans="1:6" x14ac:dyDescent="0.25">
      <c r="A225" s="10"/>
      <c r="B225" s="10"/>
      <c r="D225" s="10"/>
      <c r="E225" s="10"/>
      <c r="F225" s="60"/>
    </row>
    <row r="226" spans="1:6" x14ac:dyDescent="0.25">
      <c r="A226" s="10"/>
      <c r="B226" s="10"/>
      <c r="D226" s="10"/>
      <c r="E226" s="10"/>
      <c r="F226" s="60"/>
    </row>
    <row r="227" spans="1:6" x14ac:dyDescent="0.25">
      <c r="A227" s="10"/>
      <c r="B227" s="10"/>
      <c r="D227" s="10"/>
      <c r="E227" s="10"/>
      <c r="F227" s="60"/>
    </row>
    <row r="228" spans="1:6" x14ac:dyDescent="0.25">
      <c r="A228" s="10"/>
      <c r="B228" s="10"/>
      <c r="D228" s="10"/>
      <c r="E228" s="10"/>
      <c r="F228" s="60"/>
    </row>
    <row r="229" spans="1:6" x14ac:dyDescent="0.25">
      <c r="A229" s="10"/>
      <c r="B229" s="10"/>
      <c r="D229" s="10"/>
      <c r="E229" s="10"/>
      <c r="F229" s="60"/>
    </row>
    <row r="230" spans="1:6" x14ac:dyDescent="0.25">
      <c r="A230" s="10"/>
      <c r="B230" s="10"/>
      <c r="D230" s="10"/>
      <c r="E230" s="10"/>
      <c r="F230" s="60"/>
    </row>
    <row r="231" spans="1:6" x14ac:dyDescent="0.25">
      <c r="A231" s="10"/>
      <c r="B231" s="10"/>
      <c r="D231" s="10"/>
      <c r="E231" s="10"/>
      <c r="F231" s="60"/>
    </row>
    <row r="232" spans="1:6" x14ac:dyDescent="0.25">
      <c r="A232" s="10"/>
      <c r="B232" s="10"/>
      <c r="D232" s="10"/>
      <c r="E232" s="10"/>
      <c r="F232" s="60"/>
    </row>
    <row r="233" spans="1:6" x14ac:dyDescent="0.25">
      <c r="A233" s="10"/>
      <c r="B233" s="10"/>
      <c r="D233" s="10"/>
      <c r="E233" s="10"/>
      <c r="F233" s="60"/>
    </row>
    <row r="234" spans="1:6" x14ac:dyDescent="0.25">
      <c r="A234" s="10"/>
      <c r="B234" s="10"/>
      <c r="D234" s="10"/>
      <c r="E234" s="10"/>
      <c r="F234" s="60"/>
    </row>
    <row r="235" spans="1:6" x14ac:dyDescent="0.25">
      <c r="A235" s="10"/>
      <c r="B235" s="10"/>
      <c r="D235" s="10"/>
      <c r="E235" s="10"/>
      <c r="F235" s="60"/>
    </row>
    <row r="236" spans="1:6" x14ac:dyDescent="0.25">
      <c r="A236" s="10"/>
      <c r="B236" s="10"/>
      <c r="D236" s="10"/>
      <c r="E236" s="10"/>
      <c r="F236" s="60"/>
    </row>
    <row r="237" spans="1:6" x14ac:dyDescent="0.25">
      <c r="A237" s="10"/>
      <c r="B237" s="10"/>
      <c r="D237" s="10"/>
      <c r="E237" s="10"/>
      <c r="F237" s="60"/>
    </row>
    <row r="238" spans="1:6" x14ac:dyDescent="0.25">
      <c r="A238" s="10"/>
      <c r="B238" s="10"/>
      <c r="D238" s="10"/>
      <c r="E238" s="10"/>
      <c r="F238" s="60"/>
    </row>
    <row r="239" spans="1:6" x14ac:dyDescent="0.25">
      <c r="A239" s="10"/>
      <c r="B239" s="10"/>
      <c r="D239" s="10"/>
      <c r="E239" s="10"/>
      <c r="F239" s="60"/>
    </row>
    <row r="240" spans="1:6" x14ac:dyDescent="0.25">
      <c r="A240" s="61"/>
      <c r="B240" s="10"/>
      <c r="D240" s="10"/>
      <c r="E240" s="10"/>
      <c r="F240" s="60"/>
    </row>
    <row r="241" spans="1:6" x14ac:dyDescent="0.25">
      <c r="A241" s="10"/>
      <c r="B241" s="10"/>
      <c r="D241" s="10"/>
      <c r="E241" s="10"/>
      <c r="F241" s="60"/>
    </row>
    <row r="242" spans="1:6" x14ac:dyDescent="0.25">
      <c r="A242" s="10"/>
      <c r="B242" s="10"/>
      <c r="D242" s="10"/>
      <c r="E242" s="10"/>
      <c r="F242" s="60"/>
    </row>
    <row r="243" spans="1:6" x14ac:dyDescent="0.25">
      <c r="A243" s="10"/>
      <c r="B243" s="10"/>
      <c r="D243" s="10"/>
      <c r="E243" s="10"/>
      <c r="F243" s="60"/>
    </row>
    <row r="244" spans="1:6" x14ac:dyDescent="0.25">
      <c r="A244" s="10"/>
      <c r="B244" s="10"/>
      <c r="D244" s="10"/>
      <c r="E244" s="10"/>
      <c r="F244" s="60"/>
    </row>
    <row r="245" spans="1:6" x14ac:dyDescent="0.25">
      <c r="A245" s="10"/>
      <c r="B245" s="10"/>
      <c r="D245" s="10"/>
      <c r="E245" s="10"/>
      <c r="F245" s="60"/>
    </row>
    <row r="246" spans="1:6" x14ac:dyDescent="0.25">
      <c r="A246" s="10"/>
      <c r="B246" s="10"/>
      <c r="D246" s="10"/>
      <c r="E246" s="10"/>
      <c r="F246" s="60"/>
    </row>
    <row r="247" spans="1:6" x14ac:dyDescent="0.25">
      <c r="A247" s="10"/>
      <c r="B247" s="10"/>
      <c r="D247" s="10"/>
      <c r="E247" s="10"/>
      <c r="F247" s="60"/>
    </row>
    <row r="248" spans="1:6" x14ac:dyDescent="0.25">
      <c r="A248" s="10"/>
      <c r="B248" s="10"/>
      <c r="D248" s="10"/>
      <c r="E248" s="10"/>
      <c r="F248" s="60"/>
    </row>
    <row r="249" spans="1:6" x14ac:dyDescent="0.25">
      <c r="A249" s="10"/>
      <c r="B249" s="10"/>
      <c r="D249" s="10"/>
      <c r="E249" s="10"/>
      <c r="F249" s="60"/>
    </row>
    <row r="250" spans="1:6" x14ac:dyDescent="0.25">
      <c r="A250" s="10"/>
      <c r="B250" s="10"/>
      <c r="D250" s="10"/>
      <c r="E250" s="10"/>
      <c r="F250" s="60"/>
    </row>
    <row r="251" spans="1:6" x14ac:dyDescent="0.25">
      <c r="A251" s="10"/>
      <c r="B251" s="10"/>
      <c r="D251" s="10"/>
      <c r="E251" s="10"/>
      <c r="F251" s="60"/>
    </row>
    <row r="252" spans="1:6" x14ac:dyDescent="0.25">
      <c r="A252" s="10"/>
      <c r="B252" s="10"/>
      <c r="D252" s="10"/>
      <c r="E252" s="10"/>
      <c r="F252" s="60"/>
    </row>
    <row r="253" spans="1:6" x14ac:dyDescent="0.25">
      <c r="A253" s="10"/>
      <c r="B253" s="10"/>
      <c r="D253" s="10"/>
      <c r="E253" s="10"/>
      <c r="F253" s="60"/>
    </row>
    <row r="254" spans="1:6" x14ac:dyDescent="0.25">
      <c r="A254" s="10"/>
      <c r="B254" s="10"/>
      <c r="D254" s="10"/>
      <c r="E254" s="10"/>
      <c r="F254" s="60"/>
    </row>
    <row r="255" spans="1:6" x14ac:dyDescent="0.25">
      <c r="A255" s="10"/>
      <c r="B255" s="10"/>
      <c r="D255" s="10"/>
      <c r="E255" s="10"/>
      <c r="F255" s="60"/>
    </row>
    <row r="256" spans="1:6" x14ac:dyDescent="0.25">
      <c r="A256" s="10"/>
      <c r="B256" s="10"/>
      <c r="D256" s="10"/>
      <c r="E256" s="10"/>
      <c r="F256" s="60"/>
    </row>
    <row r="257" spans="1:6" x14ac:dyDescent="0.25">
      <c r="A257" s="10"/>
      <c r="B257" s="10"/>
      <c r="D257" s="10"/>
      <c r="E257" s="10"/>
      <c r="F257" s="60"/>
    </row>
    <row r="258" spans="1:6" x14ac:dyDescent="0.25">
      <c r="A258" s="10"/>
      <c r="B258" s="10"/>
      <c r="D258" s="10"/>
      <c r="E258" s="10"/>
      <c r="F258" s="60"/>
    </row>
    <row r="259" spans="1:6" x14ac:dyDescent="0.25">
      <c r="A259" s="10"/>
      <c r="B259" s="10"/>
      <c r="D259" s="10"/>
      <c r="E259" s="10"/>
      <c r="F259" s="60"/>
    </row>
    <row r="260" spans="1:6" x14ac:dyDescent="0.25">
      <c r="A260" s="10"/>
      <c r="B260" s="10"/>
      <c r="D260" s="10"/>
      <c r="E260" s="10"/>
      <c r="F260" s="60"/>
    </row>
    <row r="261" spans="1:6" x14ac:dyDescent="0.25">
      <c r="A261" s="10"/>
      <c r="B261" s="10"/>
      <c r="D261" s="10"/>
      <c r="E261" s="10"/>
      <c r="F261" s="60"/>
    </row>
    <row r="262" spans="1:6" x14ac:dyDescent="0.25">
      <c r="A262" s="10"/>
      <c r="B262" s="10"/>
      <c r="D262" s="10"/>
      <c r="E262" s="10"/>
      <c r="F262" s="60"/>
    </row>
    <row r="263" spans="1:6" x14ac:dyDescent="0.25">
      <c r="A263" s="10"/>
      <c r="B263" s="10"/>
      <c r="D263" s="10"/>
      <c r="E263" s="10"/>
      <c r="F263" s="60"/>
    </row>
    <row r="264" spans="1:6" x14ac:dyDescent="0.25">
      <c r="A264" s="10"/>
      <c r="B264" s="10"/>
      <c r="D264" s="10"/>
      <c r="E264" s="10"/>
      <c r="F264" s="60"/>
    </row>
    <row r="265" spans="1:6" x14ac:dyDescent="0.25">
      <c r="A265" s="10"/>
      <c r="B265" s="10"/>
      <c r="D265" s="10"/>
      <c r="E265" s="10"/>
      <c r="F265" s="60"/>
    </row>
    <row r="266" spans="1:6" x14ac:dyDescent="0.25">
      <c r="A266" s="10"/>
      <c r="B266" s="10"/>
      <c r="D266" s="10"/>
      <c r="E266" s="10"/>
      <c r="F266" s="60"/>
    </row>
    <row r="267" spans="1:6" x14ac:dyDescent="0.25">
      <c r="A267" s="10"/>
      <c r="B267" s="10"/>
      <c r="D267" s="10"/>
      <c r="E267" s="10"/>
      <c r="F267" s="60"/>
    </row>
    <row r="268" spans="1:6" x14ac:dyDescent="0.25">
      <c r="A268" s="10"/>
      <c r="B268" s="10"/>
      <c r="D268" s="10"/>
      <c r="E268" s="10"/>
      <c r="F268" s="60"/>
    </row>
    <row r="269" spans="1:6" x14ac:dyDescent="0.25">
      <c r="A269" s="10"/>
      <c r="B269" s="10"/>
      <c r="D269" s="10"/>
      <c r="E269" s="10"/>
      <c r="F269" s="60"/>
    </row>
    <row r="270" spans="1:6" x14ac:dyDescent="0.25">
      <c r="A270" s="10"/>
      <c r="B270" s="10"/>
      <c r="D270" s="10"/>
      <c r="E270" s="10"/>
      <c r="F270" s="60"/>
    </row>
    <row r="271" spans="1:6" x14ac:dyDescent="0.25">
      <c r="A271" s="10"/>
      <c r="B271" s="10"/>
      <c r="D271" s="10"/>
      <c r="E271" s="10"/>
      <c r="F271" s="60"/>
    </row>
    <row r="272" spans="1:6" x14ac:dyDescent="0.25">
      <c r="A272" s="10"/>
      <c r="B272" s="10"/>
      <c r="D272" s="10"/>
      <c r="E272" s="10"/>
      <c r="F272" s="60"/>
    </row>
    <row r="273" spans="1:6" x14ac:dyDescent="0.25">
      <c r="A273" s="10"/>
      <c r="B273" s="10"/>
      <c r="D273" s="10"/>
      <c r="E273" s="10"/>
      <c r="F273" s="60"/>
    </row>
    <row r="274" spans="1:6" x14ac:dyDescent="0.25">
      <c r="A274" s="10"/>
      <c r="B274" s="10"/>
      <c r="D274" s="10"/>
      <c r="E274" s="10"/>
      <c r="F274" s="60"/>
    </row>
    <row r="275" spans="1:6" x14ac:dyDescent="0.25">
      <c r="A275" s="10"/>
      <c r="B275" s="10"/>
      <c r="D275" s="10"/>
      <c r="E275" s="10"/>
      <c r="F275" s="60"/>
    </row>
    <row r="276" spans="1:6" x14ac:dyDescent="0.25">
      <c r="A276" s="10"/>
      <c r="B276" s="10"/>
      <c r="D276" s="10"/>
      <c r="E276" s="10"/>
      <c r="F276" s="60"/>
    </row>
    <row r="277" spans="1:6" x14ac:dyDescent="0.25">
      <c r="A277" s="10"/>
      <c r="B277" s="10"/>
      <c r="D277" s="10"/>
      <c r="E277" s="10"/>
      <c r="F277" s="60"/>
    </row>
    <row r="278" spans="1:6" x14ac:dyDescent="0.25">
      <c r="A278" s="10"/>
      <c r="B278" s="10"/>
      <c r="D278" s="10"/>
      <c r="E278" s="10"/>
      <c r="F278" s="60"/>
    </row>
    <row r="279" spans="1:6" x14ac:dyDescent="0.25">
      <c r="A279" s="10"/>
      <c r="B279" s="10"/>
      <c r="D279" s="10"/>
      <c r="E279" s="10"/>
      <c r="F279" s="60"/>
    </row>
    <row r="280" spans="1:6" x14ac:dyDescent="0.25">
      <c r="A280" s="10"/>
      <c r="B280" s="10"/>
      <c r="D280" s="10"/>
      <c r="E280" s="10"/>
      <c r="F280" s="60"/>
    </row>
    <row r="281" spans="1:6" x14ac:dyDescent="0.25">
      <c r="A281" s="10"/>
      <c r="B281" s="10"/>
      <c r="D281" s="10"/>
      <c r="E281" s="10"/>
      <c r="F281" s="60"/>
    </row>
    <row r="282" spans="1:6" x14ac:dyDescent="0.25">
      <c r="A282" s="10"/>
      <c r="B282" s="10"/>
      <c r="D282" s="10"/>
      <c r="E282" s="10"/>
      <c r="F282" s="60"/>
    </row>
    <row r="283" spans="1:6" x14ac:dyDescent="0.25">
      <c r="A283" s="10"/>
      <c r="B283" s="10"/>
      <c r="D283" s="10"/>
      <c r="E283" s="10"/>
      <c r="F283" s="60"/>
    </row>
    <row r="284" spans="1:6" x14ac:dyDescent="0.25">
      <c r="A284" s="10"/>
      <c r="B284" s="10"/>
      <c r="D284" s="10"/>
      <c r="E284" s="10"/>
      <c r="F284" s="60"/>
    </row>
    <row r="285" spans="1:6" x14ac:dyDescent="0.25">
      <c r="A285" s="10"/>
      <c r="B285" s="10"/>
      <c r="D285" s="10"/>
      <c r="E285" s="10"/>
      <c r="F285" s="60"/>
    </row>
    <row r="286" spans="1:6" x14ac:dyDescent="0.25">
      <c r="A286" s="10"/>
      <c r="B286" s="10"/>
      <c r="D286" s="10"/>
      <c r="E286" s="10"/>
      <c r="F286" s="60"/>
    </row>
    <row r="287" spans="1:6" x14ac:dyDescent="0.25">
      <c r="A287" s="10"/>
      <c r="B287" s="10"/>
      <c r="D287" s="10"/>
      <c r="E287" s="10"/>
      <c r="F287" s="60"/>
    </row>
    <row r="288" spans="1:6" x14ac:dyDescent="0.25">
      <c r="A288" s="10"/>
      <c r="B288" s="10"/>
      <c r="D288" s="10"/>
      <c r="E288" s="10"/>
      <c r="F288" s="60"/>
    </row>
    <row r="289" spans="1:6" x14ac:dyDescent="0.25">
      <c r="A289" s="10"/>
      <c r="B289" s="10"/>
      <c r="D289" s="10"/>
      <c r="E289" s="10"/>
      <c r="F289" s="60"/>
    </row>
    <row r="290" spans="1:6" x14ac:dyDescent="0.25">
      <c r="A290" s="10"/>
      <c r="B290" s="10"/>
      <c r="D290" s="10"/>
      <c r="E290" s="10"/>
      <c r="F290" s="60"/>
    </row>
    <row r="291" spans="1:6" x14ac:dyDescent="0.25">
      <c r="A291" s="10"/>
      <c r="B291" s="10"/>
      <c r="D291" s="10"/>
      <c r="E291" s="10"/>
      <c r="F291" s="60"/>
    </row>
    <row r="292" spans="1:6" x14ac:dyDescent="0.25">
      <c r="A292" s="10"/>
      <c r="B292" s="10"/>
      <c r="D292" s="10"/>
      <c r="E292" s="10"/>
      <c r="F292" s="60"/>
    </row>
    <row r="293" spans="1:6" x14ac:dyDescent="0.25">
      <c r="A293" s="10"/>
      <c r="B293" s="10"/>
      <c r="D293" s="10"/>
      <c r="E293" s="10"/>
      <c r="F293" s="60"/>
    </row>
    <row r="294" spans="1:6" x14ac:dyDescent="0.25">
      <c r="A294" s="10"/>
      <c r="B294" s="10"/>
      <c r="D294" s="10"/>
      <c r="E294" s="10"/>
      <c r="F294" s="60"/>
    </row>
    <row r="295" spans="1:6" x14ac:dyDescent="0.25">
      <c r="A295" s="10"/>
      <c r="B295" s="10"/>
      <c r="D295" s="10"/>
      <c r="E295" s="10"/>
      <c r="F295" s="60"/>
    </row>
    <row r="296" spans="1:6" x14ac:dyDescent="0.25">
      <c r="A296" s="10"/>
      <c r="B296" s="10"/>
      <c r="D296" s="10"/>
      <c r="E296" s="10"/>
      <c r="F296" s="60"/>
    </row>
    <row r="297" spans="1:6" x14ac:dyDescent="0.25">
      <c r="A297" s="10"/>
      <c r="B297" s="10"/>
      <c r="D297" s="10"/>
      <c r="E297" s="10"/>
      <c r="F297" s="60"/>
    </row>
    <row r="298" spans="1:6" x14ac:dyDescent="0.25">
      <c r="A298" s="10"/>
      <c r="B298" s="10"/>
      <c r="D298" s="10"/>
      <c r="E298" s="10"/>
      <c r="F298" s="60"/>
    </row>
    <row r="299" spans="1:6" x14ac:dyDescent="0.25">
      <c r="A299" s="10"/>
      <c r="B299" s="10"/>
      <c r="D299" s="10"/>
      <c r="E299" s="10"/>
      <c r="F299" s="60"/>
    </row>
    <row r="300" spans="1:6" x14ac:dyDescent="0.25">
      <c r="A300" s="10"/>
      <c r="B300" s="10"/>
      <c r="D300" s="10"/>
      <c r="E300" s="10"/>
      <c r="F300" s="60"/>
    </row>
    <row r="301" spans="1:6" x14ac:dyDescent="0.25">
      <c r="A301" s="10"/>
      <c r="B301" s="10"/>
      <c r="D301" s="10"/>
      <c r="E301" s="10"/>
      <c r="F301" s="60"/>
    </row>
    <row r="302" spans="1:6" x14ac:dyDescent="0.25">
      <c r="A302" s="10"/>
      <c r="B302" s="10"/>
      <c r="D302" s="10"/>
      <c r="E302" s="10"/>
      <c r="F302" s="60"/>
    </row>
    <row r="303" spans="1:6" x14ac:dyDescent="0.25">
      <c r="A303" s="10"/>
      <c r="B303" s="10"/>
      <c r="D303" s="10"/>
      <c r="E303" s="10"/>
      <c r="F303" s="60"/>
    </row>
    <row r="304" spans="1:6" x14ac:dyDescent="0.25">
      <c r="A304" s="10"/>
      <c r="B304" s="10"/>
      <c r="D304" s="10"/>
      <c r="E304" s="10"/>
      <c r="F304" s="60"/>
    </row>
    <row r="305" spans="1:6" x14ac:dyDescent="0.25">
      <c r="A305" s="10"/>
      <c r="B305" s="10"/>
      <c r="D305" s="10"/>
      <c r="E305" s="53"/>
      <c r="F305" s="60"/>
    </row>
    <row r="306" spans="1:6" x14ac:dyDescent="0.25">
      <c r="A306" s="10"/>
      <c r="B306" s="10"/>
      <c r="D306" s="1"/>
      <c r="E306" s="54"/>
      <c r="F306" s="60"/>
    </row>
    <row r="307" spans="1:6" x14ac:dyDescent="0.25">
      <c r="A307" s="10"/>
      <c r="B307" s="10"/>
      <c r="D307" s="1"/>
      <c r="E307" s="10"/>
      <c r="F307" s="60"/>
    </row>
    <row r="308" spans="1:6" x14ac:dyDescent="0.25">
      <c r="A308" s="10"/>
      <c r="B308" s="10"/>
      <c r="D308" s="1"/>
      <c r="E308" s="10"/>
      <c r="F308" s="60"/>
    </row>
    <row r="309" spans="1:6" x14ac:dyDescent="0.25">
      <c r="A309" s="10"/>
      <c r="B309" s="10"/>
      <c r="D309" s="10"/>
      <c r="E309" s="10"/>
      <c r="F309" s="60"/>
    </row>
    <row r="310" spans="1:6" x14ac:dyDescent="0.25">
      <c r="A310" s="10"/>
      <c r="B310" s="10"/>
      <c r="D310" s="10"/>
      <c r="E310" s="10"/>
      <c r="F310" s="60"/>
    </row>
    <row r="311" spans="1:6" x14ac:dyDescent="0.25">
      <c r="A311" s="10"/>
      <c r="B311" s="10"/>
      <c r="D311" s="1"/>
      <c r="E311" s="10"/>
      <c r="F311" s="60"/>
    </row>
    <row r="312" spans="1:6" x14ac:dyDescent="0.25">
      <c r="A312" s="10"/>
      <c r="B312" s="10"/>
      <c r="D312" s="10"/>
      <c r="E312" s="10"/>
      <c r="F312" s="60"/>
    </row>
    <row r="313" spans="1:6" x14ac:dyDescent="0.25">
      <c r="A313" s="10"/>
      <c r="B313" s="10"/>
      <c r="D313" s="10"/>
      <c r="E313" s="10"/>
      <c r="F313" s="60"/>
    </row>
    <row r="314" spans="1:6" x14ac:dyDescent="0.25">
      <c r="A314" s="10"/>
      <c r="B314" s="10"/>
      <c r="D314" s="10"/>
      <c r="E314" s="10"/>
      <c r="F314" s="60"/>
    </row>
    <row r="315" spans="1:6" x14ac:dyDescent="0.25">
      <c r="A315" s="10"/>
      <c r="B315" s="10"/>
      <c r="D315" s="10"/>
      <c r="E315" s="10"/>
      <c r="F315" s="60"/>
    </row>
    <row r="316" spans="1:6" x14ac:dyDescent="0.25">
      <c r="A316" s="10"/>
      <c r="B316" s="10"/>
      <c r="D316" s="10"/>
      <c r="E316" s="10"/>
      <c r="F316" s="60"/>
    </row>
    <row r="317" spans="1:6" x14ac:dyDescent="0.25">
      <c r="A317" s="10"/>
      <c r="B317" s="10"/>
      <c r="D317" s="10"/>
      <c r="E317" s="10"/>
      <c r="F317" s="60"/>
    </row>
    <row r="318" spans="1:6" x14ac:dyDescent="0.25">
      <c r="D318" s="10"/>
      <c r="E318" s="10"/>
      <c r="F318" s="60"/>
    </row>
  </sheetData>
  <conditionalFormatting sqref="A1:B1">
    <cfRule type="containsText" dxfId="8" priority="7" operator="containsText" text="vacant">
      <formula>NOT(ISERROR(SEARCH("vacant",A1)))</formula>
    </cfRule>
  </conditionalFormatting>
  <conditionalFormatting sqref="C1">
    <cfRule type="containsText" dxfId="7" priority="6" operator="containsText" text="vacant">
      <formula>NOT(ISERROR(SEARCH("vacant",C1)))</formula>
    </cfRule>
  </conditionalFormatting>
  <conditionalFormatting sqref="D1">
    <cfRule type="containsText" dxfId="6" priority="5" operator="containsText" text="vacant">
      <formula>NOT(ISERROR(SEARCH("vacant",D1)))</formula>
    </cfRule>
  </conditionalFormatting>
  <conditionalFormatting sqref="E1">
    <cfRule type="containsText" dxfId="5" priority="4" operator="containsText" text="vacant">
      <formula>NOT(ISERROR(SEARCH("vacant",E1)))</formula>
    </cfRule>
  </conditionalFormatting>
  <conditionalFormatting sqref="E308">
    <cfRule type="duplicateValues" dxfId="4" priority="3"/>
  </conditionalFormatting>
  <conditionalFormatting sqref="E309">
    <cfRule type="duplicateValues" dxfId="3" priority="2"/>
  </conditionalFormatting>
  <printOptions gridLines="1"/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8A7D-2D17-4A43-A61E-9C037B72001C}">
  <dimension ref="A1:AA143"/>
  <sheetViews>
    <sheetView topLeftCell="H1" workbookViewId="0">
      <pane ySplit="1" topLeftCell="A2" activePane="bottomLeft" state="frozen"/>
      <selection activeCell="W1" sqref="W1"/>
      <selection pane="bottomLeft" activeCell="P4" sqref="P4"/>
    </sheetView>
  </sheetViews>
  <sheetFormatPr defaultRowHeight="15" x14ac:dyDescent="0.25"/>
  <cols>
    <col min="1" max="1" width="34.7109375" bestFit="1" customWidth="1"/>
    <col min="2" max="2" width="10.7109375" style="2" bestFit="1" customWidth="1"/>
    <col min="3" max="3" width="15.28515625" bestFit="1" customWidth="1"/>
    <col min="4" max="4" width="15.7109375" style="2" bestFit="1" customWidth="1"/>
    <col min="5" max="5" width="15.28515625" bestFit="1" customWidth="1"/>
    <col min="6" max="6" width="15.28515625" style="2" customWidth="1"/>
    <col min="7" max="7" width="15.7109375" bestFit="1" customWidth="1"/>
    <col min="8" max="8" width="15.5703125" style="2" bestFit="1" customWidth="1"/>
    <col min="9" max="9" width="14.28515625" bestFit="1" customWidth="1"/>
    <col min="10" max="10" width="15.5703125" style="2" bestFit="1" customWidth="1"/>
    <col min="11" max="11" width="14.28515625" bestFit="1" customWidth="1"/>
    <col min="12" max="12" width="15.5703125" style="2" bestFit="1" customWidth="1"/>
    <col min="16" max="16" width="45.140625" bestFit="1" customWidth="1"/>
    <col min="17" max="17" width="10.7109375" style="2" bestFit="1" customWidth="1"/>
    <col min="18" max="18" width="14.28515625" bestFit="1" customWidth="1"/>
    <col min="19" max="19" width="15.7109375" style="2" customWidth="1"/>
    <col min="20" max="20" width="15.42578125" customWidth="1"/>
    <col min="21" max="21" width="15.140625" style="24" customWidth="1"/>
    <col min="22" max="22" width="15.7109375" bestFit="1" customWidth="1"/>
    <col min="23" max="23" width="16" style="24" customWidth="1"/>
    <col min="24" max="24" width="14.28515625" bestFit="1" customWidth="1"/>
    <col min="25" max="25" width="15.28515625" style="24" customWidth="1"/>
    <col min="26" max="26" width="14" bestFit="1" customWidth="1"/>
    <col min="27" max="27" width="15.85546875" style="24" customWidth="1"/>
    <col min="34" max="34" width="57.85546875" bestFit="1" customWidth="1"/>
  </cols>
  <sheetData>
    <row r="1" spans="1:27" s="21" customFormat="1" ht="60" x14ac:dyDescent="0.25">
      <c r="A1" s="14" t="s">
        <v>15</v>
      </c>
      <c r="B1" s="15" t="s">
        <v>16</v>
      </c>
      <c r="C1" s="16" t="s">
        <v>659</v>
      </c>
      <c r="D1" s="16" t="s">
        <v>17</v>
      </c>
      <c r="E1" s="17" t="s">
        <v>660</v>
      </c>
      <c r="F1" s="17" t="s">
        <v>17</v>
      </c>
      <c r="G1" s="18" t="s">
        <v>14</v>
      </c>
      <c r="H1" s="18" t="s">
        <v>17</v>
      </c>
      <c r="I1" s="19" t="s">
        <v>661</v>
      </c>
      <c r="J1" s="19" t="s">
        <v>17</v>
      </c>
      <c r="K1" s="43" t="s">
        <v>662</v>
      </c>
      <c r="L1" s="44" t="s">
        <v>17</v>
      </c>
      <c r="M1" s="27"/>
      <c r="P1" s="14" t="s">
        <v>121</v>
      </c>
      <c r="Q1" s="15" t="s">
        <v>16</v>
      </c>
      <c r="R1" s="16" t="s">
        <v>659</v>
      </c>
      <c r="S1" s="16" t="s">
        <v>17</v>
      </c>
      <c r="T1" s="17" t="s">
        <v>660</v>
      </c>
      <c r="U1" s="23" t="s">
        <v>17</v>
      </c>
      <c r="V1" s="18" t="s">
        <v>14</v>
      </c>
      <c r="W1" s="25" t="s">
        <v>17</v>
      </c>
      <c r="X1" s="19" t="s">
        <v>661</v>
      </c>
      <c r="Y1" s="26" t="s">
        <v>17</v>
      </c>
      <c r="Z1" s="20" t="s">
        <v>662</v>
      </c>
      <c r="AA1" s="50" t="s">
        <v>17</v>
      </c>
    </row>
    <row r="2" spans="1:27" x14ac:dyDescent="0.25">
      <c r="A2" s="45" t="s">
        <v>156</v>
      </c>
      <c r="B2" s="38" t="e">
        <f>COUNTIF(#REF!,A2)</f>
        <v>#REF!</v>
      </c>
      <c r="C2" s="39" t="e">
        <f>SUMIF(#REF!,A2,#REF!)</f>
        <v>#REF!</v>
      </c>
      <c r="D2" s="40" t="e">
        <f>C2/$C$35</f>
        <v>#REF!</v>
      </c>
      <c r="E2" s="41" t="e">
        <f>SUMIF(#REF!,A2,#REF!)</f>
        <v>#REF!</v>
      </c>
      <c r="F2" s="40" t="e">
        <f>E2/$E$35</f>
        <v>#REF!</v>
      </c>
      <c r="G2" s="41" t="e">
        <f>SUMIF(#REF!,A2,#REF!)</f>
        <v>#REF!</v>
      </c>
      <c r="H2" s="40" t="e">
        <f>G2/$G$35</f>
        <v>#REF!</v>
      </c>
      <c r="I2" s="41" t="e">
        <f>SUMIF(#REF!,A2,#REF!)</f>
        <v>#REF!</v>
      </c>
      <c r="J2" s="40" t="e">
        <f>I2/$I$35</f>
        <v>#REF!</v>
      </c>
      <c r="K2" s="41" t="e">
        <f>SUMIF(#REF!,A2,#REF!)</f>
        <v>#REF!</v>
      </c>
      <c r="L2" s="46" t="e">
        <f>K2/$K$35</f>
        <v>#REF!</v>
      </c>
      <c r="P2" s="28" t="s">
        <v>270</v>
      </c>
      <c r="Q2" s="29" t="e">
        <f>COUNTIF(#REF!,P2)</f>
        <v>#REF!</v>
      </c>
      <c r="R2" s="30" t="e">
        <f>SUMIF(#REF!,P2,#REF!)</f>
        <v>#REF!</v>
      </c>
      <c r="S2" s="31" t="e">
        <f t="shared" ref="S2:S33" si="0">R2/$R$141</f>
        <v>#REF!</v>
      </c>
      <c r="T2" s="30" t="e">
        <f>SUMIF(#REF!,P2,#REF!)</f>
        <v>#REF!</v>
      </c>
      <c r="U2" s="31" t="e">
        <f t="shared" ref="U2:U33" si="1">T2/$T$141</f>
        <v>#REF!</v>
      </c>
      <c r="V2" s="30" t="e">
        <f>SUMIF(#REF!,P2,#REF!)</f>
        <v>#REF!</v>
      </c>
      <c r="W2" s="31" t="e">
        <f t="shared" ref="W2:W33" si="2">V2/$V$141</f>
        <v>#REF!</v>
      </c>
      <c r="X2" s="30" t="e">
        <f>SUMIF(#REF!,P2,#REF!)</f>
        <v>#REF!</v>
      </c>
      <c r="Y2" s="31" t="e">
        <f t="shared" ref="Y2:Y33" si="3">X2/$X$141</f>
        <v>#REF!</v>
      </c>
      <c r="Z2" s="30" t="e">
        <f>SUMIF(#REF!,P2,#REF!)</f>
        <v>#REF!</v>
      </c>
      <c r="AA2" s="51" t="e">
        <f t="shared" ref="AA2:AA33" si="4">Z2/$Z$141</f>
        <v>#REF!</v>
      </c>
    </row>
    <row r="3" spans="1:27" x14ac:dyDescent="0.25">
      <c r="A3" s="47" t="s">
        <v>115</v>
      </c>
      <c r="B3" s="42" t="e">
        <f>COUNTIF(#REF!,A3)</f>
        <v>#REF!</v>
      </c>
      <c r="C3" s="41" t="e">
        <f>SUMIF(#REF!,A3,#REF!)</f>
        <v>#REF!</v>
      </c>
      <c r="D3" s="40" t="e">
        <f t="shared" ref="D3:D34" si="5">C3/$C$35</f>
        <v>#REF!</v>
      </c>
      <c r="E3" s="41" t="e">
        <f>SUMIF(#REF!,A3,#REF!)</f>
        <v>#REF!</v>
      </c>
      <c r="F3" s="40" t="e">
        <f t="shared" ref="F3:F34" si="6">E3/$E$35</f>
        <v>#REF!</v>
      </c>
      <c r="G3" s="41" t="e">
        <f>SUMIF(#REF!,A3,#REF!)</f>
        <v>#REF!</v>
      </c>
      <c r="H3" s="40" t="e">
        <f t="shared" ref="H3:H34" si="7">G3/$G$35</f>
        <v>#REF!</v>
      </c>
      <c r="I3" s="41" t="e">
        <f>SUMIF(#REF!,A3,#REF!)</f>
        <v>#REF!</v>
      </c>
      <c r="J3" s="40" t="e">
        <f t="shared" ref="J3:J34" si="8">I3/$I$35</f>
        <v>#REF!</v>
      </c>
      <c r="K3" s="41" t="e">
        <f>SUMIF(#REF!,A3,#REF!)</f>
        <v>#REF!</v>
      </c>
      <c r="L3" s="46" t="e">
        <f t="shared" ref="L3:L34" si="9">K3/$K$35</f>
        <v>#REF!</v>
      </c>
      <c r="P3" s="11" t="s">
        <v>123</v>
      </c>
      <c r="Q3" s="32" t="e">
        <f>COUNTIF(#REF!,P3)</f>
        <v>#REF!</v>
      </c>
      <c r="R3" s="12" t="e">
        <f>SUMIF(#REF!,P3,#REF!)</f>
        <v>#REF!</v>
      </c>
      <c r="S3" s="22" t="e">
        <f t="shared" si="0"/>
        <v>#REF!</v>
      </c>
      <c r="T3" s="12" t="e">
        <f>SUMIF(#REF!,P3,#REF!)</f>
        <v>#REF!</v>
      </c>
      <c r="U3" s="22" t="e">
        <f t="shared" si="1"/>
        <v>#REF!</v>
      </c>
      <c r="V3" s="12" t="e">
        <f>SUMIF(#REF!,P3,#REF!)</f>
        <v>#REF!</v>
      </c>
      <c r="W3" s="22" t="e">
        <f t="shared" si="2"/>
        <v>#REF!</v>
      </c>
      <c r="X3" s="12" t="e">
        <f>SUMIF(#REF!,P3,#REF!)</f>
        <v>#REF!</v>
      </c>
      <c r="Y3" s="22" t="e">
        <f t="shared" si="3"/>
        <v>#REF!</v>
      </c>
      <c r="Z3" s="12" t="e">
        <f>SUMIF(#REF!,P3,#REF!)</f>
        <v>#REF!</v>
      </c>
      <c r="AA3" s="52" t="e">
        <f t="shared" si="4"/>
        <v>#REF!</v>
      </c>
    </row>
    <row r="4" spans="1:27" x14ac:dyDescent="0.25">
      <c r="A4" s="47" t="s">
        <v>143</v>
      </c>
      <c r="B4" s="42" t="e">
        <f>COUNTIF(#REF!,A4)</f>
        <v>#REF!</v>
      </c>
      <c r="C4" s="41" t="e">
        <f>SUMIF(#REF!,A4,#REF!)</f>
        <v>#REF!</v>
      </c>
      <c r="D4" s="40" t="e">
        <f t="shared" si="5"/>
        <v>#REF!</v>
      </c>
      <c r="E4" s="41" t="e">
        <f>SUMIF(#REF!,A4,#REF!)</f>
        <v>#REF!</v>
      </c>
      <c r="F4" s="40" t="e">
        <f t="shared" si="6"/>
        <v>#REF!</v>
      </c>
      <c r="G4" s="41" t="e">
        <f>SUMIF(#REF!,A4,#REF!)</f>
        <v>#REF!</v>
      </c>
      <c r="H4" s="40" t="e">
        <f t="shared" si="7"/>
        <v>#REF!</v>
      </c>
      <c r="I4" s="41" t="e">
        <f>SUMIF(#REF!,A4,#REF!)</f>
        <v>#REF!</v>
      </c>
      <c r="J4" s="40" t="e">
        <f t="shared" si="8"/>
        <v>#REF!</v>
      </c>
      <c r="K4" s="41" t="e">
        <f>SUMIF(#REF!,A4,#REF!)</f>
        <v>#REF!</v>
      </c>
      <c r="L4" s="46" t="e">
        <f t="shared" si="9"/>
        <v>#REF!</v>
      </c>
      <c r="P4" s="11" t="s">
        <v>128</v>
      </c>
      <c r="Q4" s="32" t="e">
        <f>COUNTIF(#REF!,P4)</f>
        <v>#REF!</v>
      </c>
      <c r="R4" s="12" t="e">
        <f>SUMIF(#REF!,P4,#REF!)</f>
        <v>#REF!</v>
      </c>
      <c r="S4" s="22" t="e">
        <f t="shared" si="0"/>
        <v>#REF!</v>
      </c>
      <c r="T4" s="12" t="e">
        <f>SUMIF(#REF!,P4,#REF!)</f>
        <v>#REF!</v>
      </c>
      <c r="U4" s="22" t="e">
        <f t="shared" si="1"/>
        <v>#REF!</v>
      </c>
      <c r="V4" s="12" t="e">
        <f>SUMIF(#REF!,P4,#REF!)</f>
        <v>#REF!</v>
      </c>
      <c r="W4" s="22" t="e">
        <f t="shared" si="2"/>
        <v>#REF!</v>
      </c>
      <c r="X4" s="12" t="e">
        <f>SUMIF(#REF!,P4,#REF!)</f>
        <v>#REF!</v>
      </c>
      <c r="Y4" s="22" t="e">
        <f t="shared" si="3"/>
        <v>#REF!</v>
      </c>
      <c r="Z4" s="12" t="e">
        <f>SUMIF(#REF!,P4,#REF!)</f>
        <v>#REF!</v>
      </c>
      <c r="AA4" s="52" t="e">
        <f t="shared" si="4"/>
        <v>#REF!</v>
      </c>
    </row>
    <row r="5" spans="1:27" x14ac:dyDescent="0.25">
      <c r="A5" s="47" t="s">
        <v>133</v>
      </c>
      <c r="B5" s="42" t="e">
        <f>COUNTIF(#REF!,A5)</f>
        <v>#REF!</v>
      </c>
      <c r="C5" s="41" t="e">
        <f>SUMIF(#REF!,A5,#REF!)</f>
        <v>#REF!</v>
      </c>
      <c r="D5" s="40" t="e">
        <f t="shared" si="5"/>
        <v>#REF!</v>
      </c>
      <c r="E5" s="41" t="e">
        <f>SUMIF(#REF!,A5,#REF!)</f>
        <v>#REF!</v>
      </c>
      <c r="F5" s="40" t="e">
        <f t="shared" si="6"/>
        <v>#REF!</v>
      </c>
      <c r="G5" s="41" t="e">
        <f>SUMIF(#REF!,A5,#REF!)</f>
        <v>#REF!</v>
      </c>
      <c r="H5" s="40" t="e">
        <f t="shared" si="7"/>
        <v>#REF!</v>
      </c>
      <c r="I5" s="41" t="e">
        <f>SUMIF(#REF!,A5,#REF!)</f>
        <v>#REF!</v>
      </c>
      <c r="J5" s="40" t="e">
        <f t="shared" si="8"/>
        <v>#REF!</v>
      </c>
      <c r="K5" s="41" t="e">
        <f>SUMIF(#REF!,A5,#REF!)</f>
        <v>#REF!</v>
      </c>
      <c r="L5" s="46" t="e">
        <f t="shared" si="9"/>
        <v>#REF!</v>
      </c>
      <c r="P5" s="11" t="s">
        <v>271</v>
      </c>
      <c r="Q5" s="32" t="e">
        <f>COUNTIF(#REF!,P5)</f>
        <v>#REF!</v>
      </c>
      <c r="R5" s="12" t="e">
        <f>SUMIF(#REF!,P5,#REF!)</f>
        <v>#REF!</v>
      </c>
      <c r="S5" s="22" t="e">
        <f t="shared" si="0"/>
        <v>#REF!</v>
      </c>
      <c r="T5" s="12" t="e">
        <f>SUMIF(#REF!,P5,#REF!)</f>
        <v>#REF!</v>
      </c>
      <c r="U5" s="22" t="e">
        <f t="shared" si="1"/>
        <v>#REF!</v>
      </c>
      <c r="V5" s="12" t="e">
        <f>SUMIF(#REF!,P5,#REF!)</f>
        <v>#REF!</v>
      </c>
      <c r="W5" s="22" t="e">
        <f t="shared" si="2"/>
        <v>#REF!</v>
      </c>
      <c r="X5" s="12" t="e">
        <f>SUMIF(#REF!,P5,#REF!)</f>
        <v>#REF!</v>
      </c>
      <c r="Y5" s="22" t="e">
        <f t="shared" si="3"/>
        <v>#REF!</v>
      </c>
      <c r="Z5" s="12" t="e">
        <f>SUMIF(#REF!,P5,#REF!)</f>
        <v>#REF!</v>
      </c>
      <c r="AA5" s="52" t="e">
        <f t="shared" si="4"/>
        <v>#REF!</v>
      </c>
    </row>
    <row r="6" spans="1:27" x14ac:dyDescent="0.25">
      <c r="A6" s="47" t="s">
        <v>188</v>
      </c>
      <c r="B6" s="42" t="e">
        <f>COUNTIF(#REF!,A6)</f>
        <v>#REF!</v>
      </c>
      <c r="C6" s="41" t="e">
        <f>SUMIF(#REF!,A6,#REF!)</f>
        <v>#REF!</v>
      </c>
      <c r="D6" s="40" t="e">
        <f t="shared" si="5"/>
        <v>#REF!</v>
      </c>
      <c r="E6" s="41" t="e">
        <f>SUMIF(#REF!,A6,#REF!)</f>
        <v>#REF!</v>
      </c>
      <c r="F6" s="40" t="e">
        <f t="shared" si="6"/>
        <v>#REF!</v>
      </c>
      <c r="G6" s="41" t="e">
        <f>SUMIF(#REF!,A6,#REF!)</f>
        <v>#REF!</v>
      </c>
      <c r="H6" s="40" t="e">
        <f t="shared" si="7"/>
        <v>#REF!</v>
      </c>
      <c r="I6" s="41" t="e">
        <f>SUMIF(#REF!,A6,#REF!)</f>
        <v>#REF!</v>
      </c>
      <c r="J6" s="40" t="e">
        <f t="shared" si="8"/>
        <v>#REF!</v>
      </c>
      <c r="K6" s="41" t="e">
        <f>SUMIF(#REF!,A6,#REF!)</f>
        <v>#REF!</v>
      </c>
      <c r="L6" s="46" t="e">
        <f t="shared" si="9"/>
        <v>#REF!</v>
      </c>
      <c r="P6" s="11" t="s">
        <v>241</v>
      </c>
      <c r="Q6" s="32" t="e">
        <f>COUNTIF(#REF!,P6)</f>
        <v>#REF!</v>
      </c>
      <c r="R6" s="12" t="e">
        <f>SUMIF(#REF!,P6,#REF!)</f>
        <v>#REF!</v>
      </c>
      <c r="S6" s="22" t="e">
        <f t="shared" si="0"/>
        <v>#REF!</v>
      </c>
      <c r="T6" s="12" t="e">
        <f>SUMIF(#REF!,P6,#REF!)</f>
        <v>#REF!</v>
      </c>
      <c r="U6" s="22" t="e">
        <f t="shared" si="1"/>
        <v>#REF!</v>
      </c>
      <c r="V6" s="12" t="e">
        <f>SUMIF(#REF!,P6,#REF!)</f>
        <v>#REF!</v>
      </c>
      <c r="W6" s="22" t="e">
        <f t="shared" si="2"/>
        <v>#REF!</v>
      </c>
      <c r="X6" s="12" t="e">
        <f>SUMIF(#REF!,P6,#REF!)</f>
        <v>#REF!</v>
      </c>
      <c r="Y6" s="22" t="e">
        <f t="shared" si="3"/>
        <v>#REF!</v>
      </c>
      <c r="Z6" s="12" t="e">
        <f>SUMIF(#REF!,P6,#REF!)</f>
        <v>#REF!</v>
      </c>
      <c r="AA6" s="52" t="e">
        <f t="shared" si="4"/>
        <v>#REF!</v>
      </c>
    </row>
    <row r="7" spans="1:27" x14ac:dyDescent="0.25">
      <c r="A7" s="47" t="s">
        <v>225</v>
      </c>
      <c r="B7" s="42" t="e">
        <f>COUNTIF(#REF!,A7)</f>
        <v>#REF!</v>
      </c>
      <c r="C7" s="41" t="e">
        <f>SUMIF(#REF!,A7,#REF!)</f>
        <v>#REF!</v>
      </c>
      <c r="D7" s="40" t="e">
        <f t="shared" si="5"/>
        <v>#REF!</v>
      </c>
      <c r="E7" s="41" t="e">
        <f>SUMIF(#REF!,A7,#REF!)</f>
        <v>#REF!</v>
      </c>
      <c r="F7" s="40" t="e">
        <f t="shared" si="6"/>
        <v>#REF!</v>
      </c>
      <c r="G7" s="41" t="e">
        <f>SUMIF(#REF!,A7,#REF!)</f>
        <v>#REF!</v>
      </c>
      <c r="H7" s="40" t="e">
        <f t="shared" si="7"/>
        <v>#REF!</v>
      </c>
      <c r="I7" s="41" t="e">
        <f>SUMIF(#REF!,A7,#REF!)</f>
        <v>#REF!</v>
      </c>
      <c r="J7" s="40" t="e">
        <f t="shared" si="8"/>
        <v>#REF!</v>
      </c>
      <c r="K7" s="41" t="e">
        <f>SUMIF(#REF!,A7,#REF!)</f>
        <v>#REF!</v>
      </c>
      <c r="L7" s="46" t="e">
        <f t="shared" si="9"/>
        <v>#REF!</v>
      </c>
      <c r="P7" s="11" t="s">
        <v>242</v>
      </c>
      <c r="Q7" s="32" t="e">
        <f>COUNTIF(#REF!,P7)</f>
        <v>#REF!</v>
      </c>
      <c r="R7" s="12" t="e">
        <f>SUMIF(#REF!,P7,#REF!)</f>
        <v>#REF!</v>
      </c>
      <c r="S7" s="22" t="e">
        <f t="shared" si="0"/>
        <v>#REF!</v>
      </c>
      <c r="T7" s="12" t="e">
        <f>SUMIF(#REF!,P7,#REF!)</f>
        <v>#REF!</v>
      </c>
      <c r="U7" s="22" t="e">
        <f t="shared" si="1"/>
        <v>#REF!</v>
      </c>
      <c r="V7" s="12" t="e">
        <f>SUMIF(#REF!,P7,#REF!)</f>
        <v>#REF!</v>
      </c>
      <c r="W7" s="22" t="e">
        <f t="shared" si="2"/>
        <v>#REF!</v>
      </c>
      <c r="X7" s="12" t="e">
        <f>SUMIF(#REF!,P7,#REF!)</f>
        <v>#REF!</v>
      </c>
      <c r="Y7" s="22" t="e">
        <f t="shared" si="3"/>
        <v>#REF!</v>
      </c>
      <c r="Z7" s="12" t="e">
        <f>SUMIF(#REF!,P7,#REF!)</f>
        <v>#REF!</v>
      </c>
      <c r="AA7" s="52" t="e">
        <f t="shared" si="4"/>
        <v>#REF!</v>
      </c>
    </row>
    <row r="8" spans="1:27" x14ac:dyDescent="0.25">
      <c r="A8" s="47" t="s">
        <v>221</v>
      </c>
      <c r="B8" s="42" t="e">
        <f>COUNTIF(#REF!,A8)</f>
        <v>#REF!</v>
      </c>
      <c r="C8" s="41" t="e">
        <f>SUMIF(#REF!,A8,#REF!)</f>
        <v>#REF!</v>
      </c>
      <c r="D8" s="40" t="e">
        <f t="shared" si="5"/>
        <v>#REF!</v>
      </c>
      <c r="E8" s="41" t="e">
        <f>SUMIF(#REF!,A8,#REF!)</f>
        <v>#REF!</v>
      </c>
      <c r="F8" s="40" t="e">
        <f t="shared" si="6"/>
        <v>#REF!</v>
      </c>
      <c r="G8" s="41" t="e">
        <f>SUMIF(#REF!,A8,#REF!)</f>
        <v>#REF!</v>
      </c>
      <c r="H8" s="40" t="e">
        <f t="shared" si="7"/>
        <v>#REF!</v>
      </c>
      <c r="I8" s="41" t="e">
        <f>SUMIF(#REF!,A8,#REF!)</f>
        <v>#REF!</v>
      </c>
      <c r="J8" s="40" t="e">
        <f t="shared" si="8"/>
        <v>#REF!</v>
      </c>
      <c r="K8" s="41" t="e">
        <f>SUMIF(#REF!,A8,#REF!)</f>
        <v>#REF!</v>
      </c>
      <c r="L8" s="46" t="e">
        <f t="shared" si="9"/>
        <v>#REF!</v>
      </c>
      <c r="P8" s="11" t="s">
        <v>152</v>
      </c>
      <c r="Q8" s="32" t="e">
        <f>COUNTIF(#REF!,P8)</f>
        <v>#REF!</v>
      </c>
      <c r="R8" s="12" t="e">
        <f>SUMIF(#REF!,P8,#REF!)</f>
        <v>#REF!</v>
      </c>
      <c r="S8" s="22" t="e">
        <f t="shared" si="0"/>
        <v>#REF!</v>
      </c>
      <c r="T8" s="12" t="e">
        <f>SUMIF(#REF!,P8,#REF!)</f>
        <v>#REF!</v>
      </c>
      <c r="U8" s="22" t="e">
        <f t="shared" si="1"/>
        <v>#REF!</v>
      </c>
      <c r="V8" s="12" t="e">
        <f>SUMIF(#REF!,P8,#REF!)</f>
        <v>#REF!</v>
      </c>
      <c r="W8" s="22" t="e">
        <f t="shared" si="2"/>
        <v>#REF!</v>
      </c>
      <c r="X8" s="12" t="e">
        <f>SUMIF(#REF!,P8,#REF!)</f>
        <v>#REF!</v>
      </c>
      <c r="Y8" s="22" t="e">
        <f t="shared" si="3"/>
        <v>#REF!</v>
      </c>
      <c r="Z8" s="12" t="e">
        <f>SUMIF(#REF!,P8,#REF!)</f>
        <v>#REF!</v>
      </c>
      <c r="AA8" s="52" t="e">
        <f t="shared" si="4"/>
        <v>#REF!</v>
      </c>
    </row>
    <row r="9" spans="1:27" x14ac:dyDescent="0.25">
      <c r="A9" s="47" t="s">
        <v>136</v>
      </c>
      <c r="B9" s="42" t="e">
        <f>COUNTIF(#REF!,A9)</f>
        <v>#REF!</v>
      </c>
      <c r="C9" s="41" t="e">
        <f>SUMIF(#REF!,A9,#REF!)</f>
        <v>#REF!</v>
      </c>
      <c r="D9" s="40" t="e">
        <f t="shared" si="5"/>
        <v>#REF!</v>
      </c>
      <c r="E9" s="41" t="e">
        <f>SUMIF(#REF!,A9,#REF!)</f>
        <v>#REF!</v>
      </c>
      <c r="F9" s="40" t="e">
        <f t="shared" si="6"/>
        <v>#REF!</v>
      </c>
      <c r="G9" s="41" t="e">
        <f>SUMIF(#REF!,A9,#REF!)</f>
        <v>#REF!</v>
      </c>
      <c r="H9" s="40" t="e">
        <f t="shared" si="7"/>
        <v>#REF!</v>
      </c>
      <c r="I9" s="41" t="e">
        <f>SUMIF(#REF!,A9,#REF!)</f>
        <v>#REF!</v>
      </c>
      <c r="J9" s="40" t="e">
        <f t="shared" si="8"/>
        <v>#REF!</v>
      </c>
      <c r="K9" s="41" t="e">
        <f>SUMIF(#REF!,A9,#REF!)</f>
        <v>#REF!</v>
      </c>
      <c r="L9" s="46" t="e">
        <f t="shared" si="9"/>
        <v>#REF!</v>
      </c>
      <c r="P9" s="11" t="s">
        <v>202</v>
      </c>
      <c r="Q9" s="32" t="e">
        <f>COUNTIF(#REF!,P9)</f>
        <v>#REF!</v>
      </c>
      <c r="R9" s="12" t="e">
        <f>SUMIF(#REF!,P9,#REF!)</f>
        <v>#REF!</v>
      </c>
      <c r="S9" s="22" t="e">
        <f t="shared" si="0"/>
        <v>#REF!</v>
      </c>
      <c r="T9" s="12" t="e">
        <f>SUMIF(#REF!,P9,#REF!)</f>
        <v>#REF!</v>
      </c>
      <c r="U9" s="22" t="e">
        <f t="shared" si="1"/>
        <v>#REF!</v>
      </c>
      <c r="V9" s="12" t="e">
        <f>SUMIF(#REF!,P9,#REF!)</f>
        <v>#REF!</v>
      </c>
      <c r="W9" s="22" t="e">
        <f t="shared" si="2"/>
        <v>#REF!</v>
      </c>
      <c r="X9" s="12" t="e">
        <f>SUMIF(#REF!,P9,#REF!)</f>
        <v>#REF!</v>
      </c>
      <c r="Y9" s="22" t="e">
        <f t="shared" si="3"/>
        <v>#REF!</v>
      </c>
      <c r="Z9" s="12" t="e">
        <f>SUMIF(#REF!,P9,#REF!)</f>
        <v>#REF!</v>
      </c>
      <c r="AA9" s="52" t="e">
        <f t="shared" si="4"/>
        <v>#REF!</v>
      </c>
    </row>
    <row r="10" spans="1:27" x14ac:dyDescent="0.25">
      <c r="A10" s="47" t="s">
        <v>151</v>
      </c>
      <c r="B10" s="42" t="e">
        <f>COUNTIF(#REF!,A10)</f>
        <v>#REF!</v>
      </c>
      <c r="C10" s="41" t="e">
        <f>SUMIF(#REF!,A10,#REF!)</f>
        <v>#REF!</v>
      </c>
      <c r="D10" s="40" t="e">
        <f t="shared" si="5"/>
        <v>#REF!</v>
      </c>
      <c r="E10" s="41" t="e">
        <f>SUMIF(#REF!,A10,#REF!)</f>
        <v>#REF!</v>
      </c>
      <c r="F10" s="40" t="e">
        <f t="shared" si="6"/>
        <v>#REF!</v>
      </c>
      <c r="G10" s="41" t="e">
        <f>SUMIF(#REF!,A10,#REF!)</f>
        <v>#REF!</v>
      </c>
      <c r="H10" s="40" t="e">
        <f t="shared" si="7"/>
        <v>#REF!</v>
      </c>
      <c r="I10" s="41" t="e">
        <f>SUMIF(#REF!,A10,#REF!)</f>
        <v>#REF!</v>
      </c>
      <c r="J10" s="40" t="e">
        <f t="shared" si="8"/>
        <v>#REF!</v>
      </c>
      <c r="K10" s="41" t="e">
        <f>SUMIF(#REF!,A10,#REF!)</f>
        <v>#REF!</v>
      </c>
      <c r="L10" s="46" t="e">
        <f t="shared" si="9"/>
        <v>#REF!</v>
      </c>
      <c r="P10" s="11" t="s">
        <v>269</v>
      </c>
      <c r="Q10" s="32" t="e">
        <f>COUNTIF(#REF!,P10)</f>
        <v>#REF!</v>
      </c>
      <c r="R10" s="12" t="e">
        <f>SUMIF(#REF!,P10,#REF!)</f>
        <v>#REF!</v>
      </c>
      <c r="S10" s="22" t="e">
        <f t="shared" si="0"/>
        <v>#REF!</v>
      </c>
      <c r="T10" s="12" t="e">
        <f>SUMIF(#REF!,P10,#REF!)</f>
        <v>#REF!</v>
      </c>
      <c r="U10" s="22" t="e">
        <f t="shared" si="1"/>
        <v>#REF!</v>
      </c>
      <c r="V10" s="12" t="e">
        <f>SUMIF(#REF!,P10,#REF!)</f>
        <v>#REF!</v>
      </c>
      <c r="W10" s="22" t="e">
        <f t="shared" si="2"/>
        <v>#REF!</v>
      </c>
      <c r="X10" s="12" t="e">
        <f>SUMIF(#REF!,P10,#REF!)</f>
        <v>#REF!</v>
      </c>
      <c r="Y10" s="22" t="e">
        <f t="shared" si="3"/>
        <v>#REF!</v>
      </c>
      <c r="Z10" s="12" t="e">
        <f>SUMIF(#REF!,P10,#REF!)</f>
        <v>#REF!</v>
      </c>
      <c r="AA10" s="52" t="e">
        <f t="shared" si="4"/>
        <v>#REF!</v>
      </c>
    </row>
    <row r="11" spans="1:27" x14ac:dyDescent="0.25">
      <c r="A11" s="47" t="s">
        <v>204</v>
      </c>
      <c r="B11" s="42" t="e">
        <f>COUNTIF(#REF!,A11)</f>
        <v>#REF!</v>
      </c>
      <c r="C11" s="41" t="e">
        <f>SUMIF(#REF!,A11,#REF!)</f>
        <v>#REF!</v>
      </c>
      <c r="D11" s="40" t="e">
        <f t="shared" si="5"/>
        <v>#REF!</v>
      </c>
      <c r="E11" s="41" t="e">
        <f>SUMIF(#REF!,A11,#REF!)</f>
        <v>#REF!</v>
      </c>
      <c r="F11" s="40" t="e">
        <f t="shared" si="6"/>
        <v>#REF!</v>
      </c>
      <c r="G11" s="41" t="e">
        <f>SUMIF(#REF!,A11,#REF!)</f>
        <v>#REF!</v>
      </c>
      <c r="H11" s="40" t="e">
        <f t="shared" si="7"/>
        <v>#REF!</v>
      </c>
      <c r="I11" s="41" t="e">
        <f>SUMIF(#REF!,A11,#REF!)</f>
        <v>#REF!</v>
      </c>
      <c r="J11" s="40" t="e">
        <f t="shared" si="8"/>
        <v>#REF!</v>
      </c>
      <c r="K11" s="41" t="e">
        <f>SUMIF(#REF!,A11,#REF!)</f>
        <v>#REF!</v>
      </c>
      <c r="L11" s="46" t="e">
        <f t="shared" si="9"/>
        <v>#REF!</v>
      </c>
      <c r="P11" s="11" t="s">
        <v>197</v>
      </c>
      <c r="Q11" s="32" t="e">
        <f>COUNTIF(#REF!,P11)</f>
        <v>#REF!</v>
      </c>
      <c r="R11" s="12" t="e">
        <f>SUMIF(#REF!,P11,#REF!)</f>
        <v>#REF!</v>
      </c>
      <c r="S11" s="22" t="e">
        <f t="shared" si="0"/>
        <v>#REF!</v>
      </c>
      <c r="T11" s="12" t="e">
        <f>SUMIF(#REF!,P11,#REF!)</f>
        <v>#REF!</v>
      </c>
      <c r="U11" s="22" t="e">
        <f t="shared" si="1"/>
        <v>#REF!</v>
      </c>
      <c r="V11" s="12" t="e">
        <f>SUMIF(#REF!,P11,#REF!)</f>
        <v>#REF!</v>
      </c>
      <c r="W11" s="22" t="e">
        <f t="shared" si="2"/>
        <v>#REF!</v>
      </c>
      <c r="X11" s="12" t="e">
        <f>SUMIF(#REF!,P11,#REF!)</f>
        <v>#REF!</v>
      </c>
      <c r="Y11" s="22" t="e">
        <f t="shared" si="3"/>
        <v>#REF!</v>
      </c>
      <c r="Z11" s="12" t="e">
        <f>SUMIF(#REF!,P11,#REF!)</f>
        <v>#REF!</v>
      </c>
      <c r="AA11" s="52" t="e">
        <f t="shared" si="4"/>
        <v>#REF!</v>
      </c>
    </row>
    <row r="12" spans="1:27" x14ac:dyDescent="0.25">
      <c r="A12" s="47" t="s">
        <v>147</v>
      </c>
      <c r="B12" s="42" t="e">
        <f>COUNTIF(#REF!,A12)</f>
        <v>#REF!</v>
      </c>
      <c r="C12" s="41" t="e">
        <f>SUMIF(#REF!,A12,#REF!)</f>
        <v>#REF!</v>
      </c>
      <c r="D12" s="40" t="e">
        <f t="shared" si="5"/>
        <v>#REF!</v>
      </c>
      <c r="E12" s="41" t="e">
        <f>SUMIF(#REF!,A12,#REF!)</f>
        <v>#REF!</v>
      </c>
      <c r="F12" s="40" t="e">
        <f t="shared" si="6"/>
        <v>#REF!</v>
      </c>
      <c r="G12" s="41" t="e">
        <f>SUMIF(#REF!,A12,#REF!)</f>
        <v>#REF!</v>
      </c>
      <c r="H12" s="40" t="e">
        <f t="shared" si="7"/>
        <v>#REF!</v>
      </c>
      <c r="I12" s="41" t="e">
        <f>SUMIF(#REF!,A12,#REF!)</f>
        <v>#REF!</v>
      </c>
      <c r="J12" s="40" t="e">
        <f t="shared" si="8"/>
        <v>#REF!</v>
      </c>
      <c r="K12" s="41" t="e">
        <f>SUMIF(#REF!,A12,#REF!)</f>
        <v>#REF!</v>
      </c>
      <c r="L12" s="46" t="e">
        <f t="shared" si="9"/>
        <v>#REF!</v>
      </c>
      <c r="P12" s="11" t="s">
        <v>261</v>
      </c>
      <c r="Q12" s="32" t="e">
        <f>COUNTIF(#REF!,P12)</f>
        <v>#REF!</v>
      </c>
      <c r="R12" s="12" t="e">
        <f>SUMIF(#REF!,P12,#REF!)</f>
        <v>#REF!</v>
      </c>
      <c r="S12" s="22" t="e">
        <f t="shared" si="0"/>
        <v>#REF!</v>
      </c>
      <c r="T12" s="12" t="e">
        <f>SUMIF(#REF!,P12,#REF!)</f>
        <v>#REF!</v>
      </c>
      <c r="U12" s="22" t="e">
        <f t="shared" si="1"/>
        <v>#REF!</v>
      </c>
      <c r="V12" s="12" t="e">
        <f>SUMIF(#REF!,P12,#REF!)</f>
        <v>#REF!</v>
      </c>
      <c r="W12" s="22" t="e">
        <f t="shared" si="2"/>
        <v>#REF!</v>
      </c>
      <c r="X12" s="12" t="e">
        <f>SUMIF(#REF!,P12,#REF!)</f>
        <v>#REF!</v>
      </c>
      <c r="Y12" s="22" t="e">
        <f t="shared" si="3"/>
        <v>#REF!</v>
      </c>
      <c r="Z12" s="12" t="e">
        <f>SUMIF(#REF!,P12,#REF!)</f>
        <v>#REF!</v>
      </c>
      <c r="AA12" s="52" t="e">
        <f t="shared" si="4"/>
        <v>#REF!</v>
      </c>
    </row>
    <row r="13" spans="1:27" x14ac:dyDescent="0.25">
      <c r="A13" s="47" t="s">
        <v>116</v>
      </c>
      <c r="B13" s="42" t="e">
        <f>COUNTIF(#REF!,A13)</f>
        <v>#REF!</v>
      </c>
      <c r="C13" s="41" t="e">
        <f>SUMIF(#REF!,A13,#REF!)</f>
        <v>#REF!</v>
      </c>
      <c r="D13" s="40" t="e">
        <f t="shared" si="5"/>
        <v>#REF!</v>
      </c>
      <c r="E13" s="41" t="e">
        <f>SUMIF(#REF!,A13,#REF!)</f>
        <v>#REF!</v>
      </c>
      <c r="F13" s="40" t="e">
        <f t="shared" si="6"/>
        <v>#REF!</v>
      </c>
      <c r="G13" s="41" t="e">
        <f>SUMIF(#REF!,A13,#REF!)</f>
        <v>#REF!</v>
      </c>
      <c r="H13" s="40" t="e">
        <f t="shared" si="7"/>
        <v>#REF!</v>
      </c>
      <c r="I13" s="41" t="e">
        <f>SUMIF(#REF!,A13,#REF!)</f>
        <v>#REF!</v>
      </c>
      <c r="J13" s="40" t="e">
        <f t="shared" si="8"/>
        <v>#REF!</v>
      </c>
      <c r="K13" s="41" t="e">
        <f>SUMIF(#REF!,A13,#REF!)</f>
        <v>#REF!</v>
      </c>
      <c r="L13" s="46" t="e">
        <f t="shared" si="9"/>
        <v>#REF!</v>
      </c>
      <c r="P13" s="11" t="s">
        <v>299</v>
      </c>
      <c r="Q13" s="32" t="e">
        <f>COUNTIF(#REF!,P13)</f>
        <v>#REF!</v>
      </c>
      <c r="R13" s="12" t="e">
        <f>SUMIF(#REF!,P13,#REF!)</f>
        <v>#REF!</v>
      </c>
      <c r="S13" s="22" t="e">
        <f t="shared" si="0"/>
        <v>#REF!</v>
      </c>
      <c r="T13" s="12" t="e">
        <f>SUMIF(#REF!,P13,#REF!)</f>
        <v>#REF!</v>
      </c>
      <c r="U13" s="22" t="e">
        <f t="shared" si="1"/>
        <v>#REF!</v>
      </c>
      <c r="V13" s="12" t="e">
        <f>SUMIF(#REF!,P13,#REF!)</f>
        <v>#REF!</v>
      </c>
      <c r="W13" s="22" t="e">
        <f t="shared" si="2"/>
        <v>#REF!</v>
      </c>
      <c r="X13" s="12" t="e">
        <f>SUMIF(#REF!,P13,#REF!)</f>
        <v>#REF!</v>
      </c>
      <c r="Y13" s="22" t="e">
        <f t="shared" si="3"/>
        <v>#REF!</v>
      </c>
      <c r="Z13" s="12" t="e">
        <f>SUMIF(#REF!,P13,#REF!)</f>
        <v>#REF!</v>
      </c>
      <c r="AA13" s="52" t="e">
        <f t="shared" si="4"/>
        <v>#REF!</v>
      </c>
    </row>
    <row r="14" spans="1:27" x14ac:dyDescent="0.25">
      <c r="A14" s="47" t="s">
        <v>153</v>
      </c>
      <c r="B14" s="42" t="e">
        <f>COUNTIF(#REF!,A14)</f>
        <v>#REF!</v>
      </c>
      <c r="C14" s="41" t="e">
        <f>SUMIF(#REF!,A14,#REF!)</f>
        <v>#REF!</v>
      </c>
      <c r="D14" s="40" t="e">
        <f t="shared" si="5"/>
        <v>#REF!</v>
      </c>
      <c r="E14" s="41" t="e">
        <f>SUMIF(#REF!,A14,#REF!)</f>
        <v>#REF!</v>
      </c>
      <c r="F14" s="40" t="e">
        <f t="shared" si="6"/>
        <v>#REF!</v>
      </c>
      <c r="G14" s="41" t="e">
        <f>SUMIF(#REF!,A14,#REF!)</f>
        <v>#REF!</v>
      </c>
      <c r="H14" s="40" t="e">
        <f t="shared" si="7"/>
        <v>#REF!</v>
      </c>
      <c r="I14" s="41" t="e">
        <f>SUMIF(#REF!,A14,#REF!)</f>
        <v>#REF!</v>
      </c>
      <c r="J14" s="40" t="e">
        <f t="shared" si="8"/>
        <v>#REF!</v>
      </c>
      <c r="K14" s="41" t="e">
        <f>SUMIF(#REF!,A14,#REF!)</f>
        <v>#REF!</v>
      </c>
      <c r="L14" s="46" t="e">
        <f t="shared" si="9"/>
        <v>#REF!</v>
      </c>
      <c r="P14" s="11" t="s">
        <v>214</v>
      </c>
      <c r="Q14" s="32" t="e">
        <f>COUNTIF(#REF!,P14)</f>
        <v>#REF!</v>
      </c>
      <c r="R14" s="12" t="e">
        <f>SUMIF(#REF!,P14,#REF!)</f>
        <v>#REF!</v>
      </c>
      <c r="S14" s="22" t="e">
        <f t="shared" si="0"/>
        <v>#REF!</v>
      </c>
      <c r="T14" s="12" t="e">
        <f>SUMIF(#REF!,P14,#REF!)</f>
        <v>#REF!</v>
      </c>
      <c r="U14" s="22" t="e">
        <f t="shared" si="1"/>
        <v>#REF!</v>
      </c>
      <c r="V14" s="12" t="e">
        <f>SUMIF(#REF!,P14,#REF!)</f>
        <v>#REF!</v>
      </c>
      <c r="W14" s="22" t="e">
        <f t="shared" si="2"/>
        <v>#REF!</v>
      </c>
      <c r="X14" s="12" t="e">
        <f>SUMIF(#REF!,P14,#REF!)</f>
        <v>#REF!</v>
      </c>
      <c r="Y14" s="22" t="e">
        <f t="shared" si="3"/>
        <v>#REF!</v>
      </c>
      <c r="Z14" s="12" t="e">
        <f>SUMIF(#REF!,P14,#REF!)</f>
        <v>#REF!</v>
      </c>
      <c r="AA14" s="52" t="e">
        <f t="shared" si="4"/>
        <v>#REF!</v>
      </c>
    </row>
    <row r="15" spans="1:27" x14ac:dyDescent="0.25">
      <c r="A15" s="47" t="s">
        <v>290</v>
      </c>
      <c r="B15" s="42" t="e">
        <f>COUNTIF(#REF!,A15)</f>
        <v>#REF!</v>
      </c>
      <c r="C15" s="41" t="e">
        <f>SUMIF(#REF!,A15,#REF!)</f>
        <v>#REF!</v>
      </c>
      <c r="D15" s="40" t="e">
        <f t="shared" si="5"/>
        <v>#REF!</v>
      </c>
      <c r="E15" s="41" t="e">
        <f>SUMIF(#REF!,A15,#REF!)</f>
        <v>#REF!</v>
      </c>
      <c r="F15" s="40" t="e">
        <f t="shared" si="6"/>
        <v>#REF!</v>
      </c>
      <c r="G15" s="41" t="e">
        <f>SUMIF(#REF!,A15,#REF!)</f>
        <v>#REF!</v>
      </c>
      <c r="H15" s="40" t="e">
        <f t="shared" si="7"/>
        <v>#REF!</v>
      </c>
      <c r="I15" s="41" t="e">
        <f>SUMIF(#REF!,A15,#REF!)</f>
        <v>#REF!</v>
      </c>
      <c r="J15" s="40" t="e">
        <f t="shared" si="8"/>
        <v>#REF!</v>
      </c>
      <c r="K15" s="41" t="e">
        <f>SUMIF(#REF!,A15,#REF!)</f>
        <v>#REF!</v>
      </c>
      <c r="L15" s="46" t="e">
        <f t="shared" si="9"/>
        <v>#REF!</v>
      </c>
      <c r="P15" s="11" t="s">
        <v>252</v>
      </c>
      <c r="Q15" s="32" t="e">
        <f>COUNTIF(#REF!,P15)</f>
        <v>#REF!</v>
      </c>
      <c r="R15" s="12" t="e">
        <f>SUMIF(#REF!,P15,#REF!)</f>
        <v>#REF!</v>
      </c>
      <c r="S15" s="22" t="e">
        <f t="shared" si="0"/>
        <v>#REF!</v>
      </c>
      <c r="T15" s="12" t="e">
        <f>SUMIF(#REF!,P15,#REF!)</f>
        <v>#REF!</v>
      </c>
      <c r="U15" s="22" t="e">
        <f t="shared" si="1"/>
        <v>#REF!</v>
      </c>
      <c r="V15" s="12" t="e">
        <f>SUMIF(#REF!,P15,#REF!)</f>
        <v>#REF!</v>
      </c>
      <c r="W15" s="22" t="e">
        <f t="shared" si="2"/>
        <v>#REF!</v>
      </c>
      <c r="X15" s="12" t="e">
        <f>SUMIF(#REF!,P15,#REF!)</f>
        <v>#REF!</v>
      </c>
      <c r="Y15" s="22" t="e">
        <f t="shared" si="3"/>
        <v>#REF!</v>
      </c>
      <c r="Z15" s="12" t="e">
        <f>SUMIF(#REF!,P15,#REF!)</f>
        <v>#REF!</v>
      </c>
      <c r="AA15" s="52" t="e">
        <f t="shared" si="4"/>
        <v>#REF!</v>
      </c>
    </row>
    <row r="16" spans="1:27" x14ac:dyDescent="0.25">
      <c r="A16" s="47" t="s">
        <v>129</v>
      </c>
      <c r="B16" s="42" t="e">
        <f>COUNTIF(#REF!,A16)</f>
        <v>#REF!</v>
      </c>
      <c r="C16" s="41" t="e">
        <f>SUMIF(#REF!,A16,#REF!)</f>
        <v>#REF!</v>
      </c>
      <c r="D16" s="40" t="e">
        <f t="shared" si="5"/>
        <v>#REF!</v>
      </c>
      <c r="E16" s="41" t="e">
        <f>SUMIF(#REF!,A16,#REF!)</f>
        <v>#REF!</v>
      </c>
      <c r="F16" s="40" t="e">
        <f t="shared" si="6"/>
        <v>#REF!</v>
      </c>
      <c r="G16" s="41" t="e">
        <f>SUMIF(#REF!,A16,#REF!)</f>
        <v>#REF!</v>
      </c>
      <c r="H16" s="40" t="e">
        <f t="shared" si="7"/>
        <v>#REF!</v>
      </c>
      <c r="I16" s="41" t="e">
        <f>SUMIF(#REF!,A16,#REF!)</f>
        <v>#REF!</v>
      </c>
      <c r="J16" s="40" t="e">
        <f t="shared" si="8"/>
        <v>#REF!</v>
      </c>
      <c r="K16" s="41" t="e">
        <f>SUMIF(#REF!,A16,#REF!)</f>
        <v>#REF!</v>
      </c>
      <c r="L16" s="46" t="e">
        <f t="shared" si="9"/>
        <v>#REF!</v>
      </c>
      <c r="P16" s="11" t="s">
        <v>251</v>
      </c>
      <c r="Q16" s="32" t="e">
        <f>COUNTIF(#REF!,P16)</f>
        <v>#REF!</v>
      </c>
      <c r="R16" s="12" t="e">
        <f>SUMIF(#REF!,P16,#REF!)</f>
        <v>#REF!</v>
      </c>
      <c r="S16" s="22" t="e">
        <f t="shared" si="0"/>
        <v>#REF!</v>
      </c>
      <c r="T16" s="12" t="e">
        <f>SUMIF(#REF!,P16,#REF!)</f>
        <v>#REF!</v>
      </c>
      <c r="U16" s="22" t="e">
        <f t="shared" si="1"/>
        <v>#REF!</v>
      </c>
      <c r="V16" s="12" t="e">
        <f>SUMIF(#REF!,P16,#REF!)</f>
        <v>#REF!</v>
      </c>
      <c r="W16" s="22" t="e">
        <f t="shared" si="2"/>
        <v>#REF!</v>
      </c>
      <c r="X16" s="12" t="e">
        <f>SUMIF(#REF!,P16,#REF!)</f>
        <v>#REF!</v>
      </c>
      <c r="Y16" s="22" t="e">
        <f t="shared" si="3"/>
        <v>#REF!</v>
      </c>
      <c r="Z16" s="12" t="e">
        <f>SUMIF(#REF!,P16,#REF!)</f>
        <v>#REF!</v>
      </c>
      <c r="AA16" s="52" t="e">
        <f t="shared" si="4"/>
        <v>#REF!</v>
      </c>
    </row>
    <row r="17" spans="1:27" x14ac:dyDescent="0.25">
      <c r="A17" s="47" t="s">
        <v>215</v>
      </c>
      <c r="B17" s="42" t="e">
        <f>COUNTIF(#REF!,A17)</f>
        <v>#REF!</v>
      </c>
      <c r="C17" s="41" t="e">
        <f>SUMIF(#REF!,A17,#REF!)</f>
        <v>#REF!</v>
      </c>
      <c r="D17" s="40" t="e">
        <f t="shared" si="5"/>
        <v>#REF!</v>
      </c>
      <c r="E17" s="41" t="e">
        <f>SUMIF(#REF!,A17,#REF!)</f>
        <v>#REF!</v>
      </c>
      <c r="F17" s="40" t="e">
        <f t="shared" si="6"/>
        <v>#REF!</v>
      </c>
      <c r="G17" s="41" t="e">
        <f>SUMIF(#REF!,A17,#REF!)</f>
        <v>#REF!</v>
      </c>
      <c r="H17" s="40" t="e">
        <f t="shared" si="7"/>
        <v>#REF!</v>
      </c>
      <c r="I17" s="41" t="e">
        <f>SUMIF(#REF!,A17,#REF!)</f>
        <v>#REF!</v>
      </c>
      <c r="J17" s="40" t="e">
        <f t="shared" si="8"/>
        <v>#REF!</v>
      </c>
      <c r="K17" s="41" t="e">
        <f>SUMIF(#REF!,A17,#REF!)</f>
        <v>#REF!</v>
      </c>
      <c r="L17" s="46" t="e">
        <f t="shared" si="9"/>
        <v>#REF!</v>
      </c>
      <c r="P17" s="11" t="s">
        <v>187</v>
      </c>
      <c r="Q17" s="32" t="e">
        <f>COUNTIF(#REF!,P17)</f>
        <v>#REF!</v>
      </c>
      <c r="R17" s="12" t="e">
        <f>SUMIF(#REF!,P17,#REF!)</f>
        <v>#REF!</v>
      </c>
      <c r="S17" s="22" t="e">
        <f t="shared" si="0"/>
        <v>#REF!</v>
      </c>
      <c r="T17" s="12" t="e">
        <f>SUMIF(#REF!,P17,#REF!)</f>
        <v>#REF!</v>
      </c>
      <c r="U17" s="22" t="e">
        <f t="shared" si="1"/>
        <v>#REF!</v>
      </c>
      <c r="V17" s="12" t="e">
        <f>SUMIF(#REF!,P17,#REF!)</f>
        <v>#REF!</v>
      </c>
      <c r="W17" s="22" t="e">
        <f t="shared" si="2"/>
        <v>#REF!</v>
      </c>
      <c r="X17" s="12" t="e">
        <f>SUMIF(#REF!,P17,#REF!)</f>
        <v>#REF!</v>
      </c>
      <c r="Y17" s="22" t="e">
        <f t="shared" si="3"/>
        <v>#REF!</v>
      </c>
      <c r="Z17" s="12" t="e">
        <f>SUMIF(#REF!,P17,#REF!)</f>
        <v>#REF!</v>
      </c>
      <c r="AA17" s="52" t="e">
        <f t="shared" si="4"/>
        <v>#REF!</v>
      </c>
    </row>
    <row r="18" spans="1:27" x14ac:dyDescent="0.25">
      <c r="A18" s="47" t="s">
        <v>145</v>
      </c>
      <c r="B18" s="42" t="e">
        <f>COUNTIF(#REF!,A18)</f>
        <v>#REF!</v>
      </c>
      <c r="C18" s="41" t="e">
        <f>SUMIF(#REF!,A18,#REF!)</f>
        <v>#REF!</v>
      </c>
      <c r="D18" s="40" t="e">
        <f t="shared" si="5"/>
        <v>#REF!</v>
      </c>
      <c r="E18" s="41" t="e">
        <f>SUMIF(#REF!,A18,#REF!)</f>
        <v>#REF!</v>
      </c>
      <c r="F18" s="40" t="e">
        <f t="shared" si="6"/>
        <v>#REF!</v>
      </c>
      <c r="G18" s="41" t="e">
        <f>SUMIF(#REF!,A18,#REF!)</f>
        <v>#REF!</v>
      </c>
      <c r="H18" s="40" t="e">
        <f t="shared" si="7"/>
        <v>#REF!</v>
      </c>
      <c r="I18" s="41" t="e">
        <f>SUMIF(#REF!,A18,#REF!)</f>
        <v>#REF!</v>
      </c>
      <c r="J18" s="40" t="e">
        <f t="shared" si="8"/>
        <v>#REF!</v>
      </c>
      <c r="K18" s="41" t="e">
        <f>SUMIF(#REF!,A18,#REF!)</f>
        <v>#REF!</v>
      </c>
      <c r="L18" s="46" t="e">
        <f t="shared" si="9"/>
        <v>#REF!</v>
      </c>
      <c r="P18" s="11" t="s">
        <v>230</v>
      </c>
      <c r="Q18" s="32" t="e">
        <f>COUNTIF(#REF!,P18)</f>
        <v>#REF!</v>
      </c>
      <c r="R18" s="12" t="e">
        <f>SUMIF(#REF!,P18,#REF!)</f>
        <v>#REF!</v>
      </c>
      <c r="S18" s="22" t="e">
        <f t="shared" si="0"/>
        <v>#REF!</v>
      </c>
      <c r="T18" s="12" t="e">
        <f>SUMIF(#REF!,P18,#REF!)</f>
        <v>#REF!</v>
      </c>
      <c r="U18" s="22" t="e">
        <f t="shared" si="1"/>
        <v>#REF!</v>
      </c>
      <c r="V18" s="12" t="e">
        <f>SUMIF(#REF!,P18,#REF!)</f>
        <v>#REF!</v>
      </c>
      <c r="W18" s="22" t="e">
        <f t="shared" si="2"/>
        <v>#REF!</v>
      </c>
      <c r="X18" s="12" t="e">
        <f>SUMIF(#REF!,P18,#REF!)</f>
        <v>#REF!</v>
      </c>
      <c r="Y18" s="22" t="e">
        <f t="shared" si="3"/>
        <v>#REF!</v>
      </c>
      <c r="Z18" s="12" t="e">
        <f>SUMIF(#REF!,P18,#REF!)</f>
        <v>#REF!</v>
      </c>
      <c r="AA18" s="52" t="e">
        <f t="shared" si="4"/>
        <v>#REF!</v>
      </c>
    </row>
    <row r="19" spans="1:27" x14ac:dyDescent="0.25">
      <c r="A19" s="47" t="s">
        <v>125</v>
      </c>
      <c r="B19" s="42" t="e">
        <f>COUNTIF(#REF!,A19)</f>
        <v>#REF!</v>
      </c>
      <c r="C19" s="41" t="e">
        <f>SUMIF(#REF!,A19,#REF!)</f>
        <v>#REF!</v>
      </c>
      <c r="D19" s="40" t="e">
        <f t="shared" si="5"/>
        <v>#REF!</v>
      </c>
      <c r="E19" s="41" t="e">
        <f>SUMIF(#REF!,A19,#REF!)</f>
        <v>#REF!</v>
      </c>
      <c r="F19" s="40" t="e">
        <f t="shared" si="6"/>
        <v>#REF!</v>
      </c>
      <c r="G19" s="41" t="e">
        <f>SUMIF(#REF!,A19,#REF!)</f>
        <v>#REF!</v>
      </c>
      <c r="H19" s="40" t="e">
        <f t="shared" si="7"/>
        <v>#REF!</v>
      </c>
      <c r="I19" s="41" t="e">
        <f>SUMIF(#REF!,A19,#REF!)</f>
        <v>#REF!</v>
      </c>
      <c r="J19" s="40" t="e">
        <f t="shared" si="8"/>
        <v>#REF!</v>
      </c>
      <c r="K19" s="41" t="e">
        <f>SUMIF(#REF!,A19,#REF!)</f>
        <v>#REF!</v>
      </c>
      <c r="L19" s="46" t="e">
        <f t="shared" si="9"/>
        <v>#REF!</v>
      </c>
      <c r="P19" s="11" t="s">
        <v>227</v>
      </c>
      <c r="Q19" s="32" t="e">
        <f>COUNTIF(#REF!,P19)</f>
        <v>#REF!</v>
      </c>
      <c r="R19" s="12" t="e">
        <f>SUMIF(#REF!,P19,#REF!)</f>
        <v>#REF!</v>
      </c>
      <c r="S19" s="22" t="e">
        <f t="shared" si="0"/>
        <v>#REF!</v>
      </c>
      <c r="T19" s="12" t="e">
        <f>SUMIF(#REF!,P19,#REF!)</f>
        <v>#REF!</v>
      </c>
      <c r="U19" s="22" t="e">
        <f t="shared" si="1"/>
        <v>#REF!</v>
      </c>
      <c r="V19" s="12" t="e">
        <f>SUMIF(#REF!,P19,#REF!)</f>
        <v>#REF!</v>
      </c>
      <c r="W19" s="22" t="e">
        <f t="shared" si="2"/>
        <v>#REF!</v>
      </c>
      <c r="X19" s="12" t="e">
        <f>SUMIF(#REF!,P19,#REF!)</f>
        <v>#REF!</v>
      </c>
      <c r="Y19" s="22" t="e">
        <f t="shared" si="3"/>
        <v>#REF!</v>
      </c>
      <c r="Z19" s="12" t="e">
        <f>SUMIF(#REF!,P19,#REF!)</f>
        <v>#REF!</v>
      </c>
      <c r="AA19" s="52" t="e">
        <f t="shared" si="4"/>
        <v>#REF!</v>
      </c>
    </row>
    <row r="20" spans="1:27" x14ac:dyDescent="0.25">
      <c r="A20" s="47" t="s">
        <v>167</v>
      </c>
      <c r="B20" s="42" t="e">
        <f>COUNTIF(#REF!,A20)</f>
        <v>#REF!</v>
      </c>
      <c r="C20" s="41" t="e">
        <f>SUMIF(#REF!,A20,#REF!)</f>
        <v>#REF!</v>
      </c>
      <c r="D20" s="40" t="e">
        <f t="shared" si="5"/>
        <v>#REF!</v>
      </c>
      <c r="E20" s="41" t="e">
        <f>SUMIF(#REF!,A20,#REF!)</f>
        <v>#REF!</v>
      </c>
      <c r="F20" s="40" t="e">
        <f t="shared" si="6"/>
        <v>#REF!</v>
      </c>
      <c r="G20" s="41" t="e">
        <f>SUMIF(#REF!,A20,#REF!)</f>
        <v>#REF!</v>
      </c>
      <c r="H20" s="40" t="e">
        <f t="shared" si="7"/>
        <v>#REF!</v>
      </c>
      <c r="I20" s="41" t="e">
        <f>SUMIF(#REF!,A20,#REF!)</f>
        <v>#REF!</v>
      </c>
      <c r="J20" s="40" t="e">
        <f t="shared" si="8"/>
        <v>#REF!</v>
      </c>
      <c r="K20" s="41" t="e">
        <f>SUMIF(#REF!,A20,#REF!)</f>
        <v>#REF!</v>
      </c>
      <c r="L20" s="46" t="e">
        <f t="shared" si="9"/>
        <v>#REF!</v>
      </c>
      <c r="P20" s="11" t="s">
        <v>245</v>
      </c>
      <c r="Q20" s="32" t="e">
        <f>COUNTIF(#REF!,P20)</f>
        <v>#REF!</v>
      </c>
      <c r="R20" s="12" t="e">
        <f>SUMIF(#REF!,P20,#REF!)</f>
        <v>#REF!</v>
      </c>
      <c r="S20" s="22" t="e">
        <f t="shared" si="0"/>
        <v>#REF!</v>
      </c>
      <c r="T20" s="12" t="e">
        <f>SUMIF(#REF!,P20,#REF!)</f>
        <v>#REF!</v>
      </c>
      <c r="U20" s="22" t="e">
        <f t="shared" si="1"/>
        <v>#REF!</v>
      </c>
      <c r="V20" s="12" t="e">
        <f>SUMIF(#REF!,P20,#REF!)</f>
        <v>#REF!</v>
      </c>
      <c r="W20" s="22" t="e">
        <f t="shared" si="2"/>
        <v>#REF!</v>
      </c>
      <c r="X20" s="12" t="e">
        <f>SUMIF(#REF!,P20,#REF!)</f>
        <v>#REF!</v>
      </c>
      <c r="Y20" s="22" t="e">
        <f t="shared" si="3"/>
        <v>#REF!</v>
      </c>
      <c r="Z20" s="12" t="e">
        <f>SUMIF(#REF!,P20,#REF!)</f>
        <v>#REF!</v>
      </c>
      <c r="AA20" s="52" t="e">
        <f t="shared" si="4"/>
        <v>#REF!</v>
      </c>
    </row>
    <row r="21" spans="1:27" x14ac:dyDescent="0.25">
      <c r="A21" s="47" t="s">
        <v>284</v>
      </c>
      <c r="B21" s="42" t="e">
        <f>COUNTIF(#REF!,A21)</f>
        <v>#REF!</v>
      </c>
      <c r="C21" s="41" t="e">
        <f>SUMIF(#REF!,A21,#REF!)</f>
        <v>#REF!</v>
      </c>
      <c r="D21" s="40" t="e">
        <f t="shared" si="5"/>
        <v>#REF!</v>
      </c>
      <c r="E21" s="41" t="e">
        <f>SUMIF(#REF!,A21,#REF!)</f>
        <v>#REF!</v>
      </c>
      <c r="F21" s="40" t="e">
        <f t="shared" si="6"/>
        <v>#REF!</v>
      </c>
      <c r="G21" s="41" t="e">
        <f>SUMIF(#REF!,A21,#REF!)</f>
        <v>#REF!</v>
      </c>
      <c r="H21" s="40" t="e">
        <f t="shared" si="7"/>
        <v>#REF!</v>
      </c>
      <c r="I21" s="41" t="e">
        <f>SUMIF(#REF!,A21,#REF!)</f>
        <v>#REF!</v>
      </c>
      <c r="J21" s="40" t="e">
        <f t="shared" si="8"/>
        <v>#REF!</v>
      </c>
      <c r="K21" s="41" t="e">
        <f>SUMIF(#REF!,A21,#REF!)</f>
        <v>#REF!</v>
      </c>
      <c r="L21" s="46" t="e">
        <f t="shared" si="9"/>
        <v>#REF!</v>
      </c>
      <c r="P21" s="11" t="s">
        <v>134</v>
      </c>
      <c r="Q21" s="32" t="e">
        <f>COUNTIF(#REF!,P21)</f>
        <v>#REF!</v>
      </c>
      <c r="R21" s="12" t="e">
        <f>SUMIF(#REF!,P21,#REF!)</f>
        <v>#REF!</v>
      </c>
      <c r="S21" s="22" t="e">
        <f t="shared" si="0"/>
        <v>#REF!</v>
      </c>
      <c r="T21" s="12" t="e">
        <f>SUMIF(#REF!,P21,#REF!)</f>
        <v>#REF!</v>
      </c>
      <c r="U21" s="22" t="e">
        <f t="shared" si="1"/>
        <v>#REF!</v>
      </c>
      <c r="V21" s="12" t="e">
        <f>SUMIF(#REF!,P21,#REF!)</f>
        <v>#REF!</v>
      </c>
      <c r="W21" s="22" t="e">
        <f t="shared" si="2"/>
        <v>#REF!</v>
      </c>
      <c r="X21" s="12" t="e">
        <f>SUMIF(#REF!,P21,#REF!)</f>
        <v>#REF!</v>
      </c>
      <c r="Y21" s="22" t="e">
        <f t="shared" si="3"/>
        <v>#REF!</v>
      </c>
      <c r="Z21" s="12" t="e">
        <f>SUMIF(#REF!,P21,#REF!)</f>
        <v>#REF!</v>
      </c>
      <c r="AA21" s="52" t="e">
        <f t="shared" si="4"/>
        <v>#REF!</v>
      </c>
    </row>
    <row r="22" spans="1:27" x14ac:dyDescent="0.25">
      <c r="A22" s="47" t="s">
        <v>235</v>
      </c>
      <c r="B22" s="42" t="e">
        <f>COUNTIF(#REF!,A22)</f>
        <v>#REF!</v>
      </c>
      <c r="C22" s="41" t="e">
        <f>SUMIF(#REF!,A22,#REF!)</f>
        <v>#REF!</v>
      </c>
      <c r="D22" s="40" t="e">
        <f t="shared" si="5"/>
        <v>#REF!</v>
      </c>
      <c r="E22" s="41" t="e">
        <f>SUMIF(#REF!,A22,#REF!)</f>
        <v>#REF!</v>
      </c>
      <c r="F22" s="40" t="e">
        <f t="shared" si="6"/>
        <v>#REF!</v>
      </c>
      <c r="G22" s="41" t="e">
        <f>SUMIF(#REF!,A22,#REF!)</f>
        <v>#REF!</v>
      </c>
      <c r="H22" s="40" t="e">
        <f t="shared" si="7"/>
        <v>#REF!</v>
      </c>
      <c r="I22" s="41" t="e">
        <f>SUMIF(#REF!,A22,#REF!)</f>
        <v>#REF!</v>
      </c>
      <c r="J22" s="40" t="e">
        <f t="shared" si="8"/>
        <v>#REF!</v>
      </c>
      <c r="K22" s="41" t="e">
        <f>SUMIF(#REF!,A22,#REF!)</f>
        <v>#REF!</v>
      </c>
      <c r="L22" s="46" t="e">
        <f t="shared" si="9"/>
        <v>#REF!</v>
      </c>
      <c r="P22" s="11" t="s">
        <v>206</v>
      </c>
      <c r="Q22" s="32" t="e">
        <f>COUNTIF(#REF!,P22)</f>
        <v>#REF!</v>
      </c>
      <c r="R22" s="12" t="e">
        <f>SUMIF(#REF!,P22,#REF!)</f>
        <v>#REF!</v>
      </c>
      <c r="S22" s="22" t="e">
        <f t="shared" si="0"/>
        <v>#REF!</v>
      </c>
      <c r="T22" s="12" t="e">
        <f>SUMIF(#REF!,P22,#REF!)</f>
        <v>#REF!</v>
      </c>
      <c r="U22" s="22" t="e">
        <f t="shared" si="1"/>
        <v>#REF!</v>
      </c>
      <c r="V22" s="12" t="e">
        <f>SUMIF(#REF!,P22,#REF!)</f>
        <v>#REF!</v>
      </c>
      <c r="W22" s="22" t="e">
        <f t="shared" si="2"/>
        <v>#REF!</v>
      </c>
      <c r="X22" s="12" t="e">
        <f>SUMIF(#REF!,P22,#REF!)</f>
        <v>#REF!</v>
      </c>
      <c r="Y22" s="22" t="e">
        <f t="shared" si="3"/>
        <v>#REF!</v>
      </c>
      <c r="Z22" s="12" t="e">
        <f>SUMIF(#REF!,P22,#REF!)</f>
        <v>#REF!</v>
      </c>
      <c r="AA22" s="52" t="e">
        <f t="shared" si="4"/>
        <v>#REF!</v>
      </c>
    </row>
    <row r="23" spans="1:27" x14ac:dyDescent="0.25">
      <c r="A23" s="47" t="s">
        <v>160</v>
      </c>
      <c r="B23" s="42" t="e">
        <f>COUNTIF(#REF!,A23)</f>
        <v>#REF!</v>
      </c>
      <c r="C23" s="41" t="e">
        <f>SUMIF(#REF!,A23,#REF!)</f>
        <v>#REF!</v>
      </c>
      <c r="D23" s="40" t="e">
        <f t="shared" si="5"/>
        <v>#REF!</v>
      </c>
      <c r="E23" s="41" t="e">
        <f>SUMIF(#REF!,A23,#REF!)</f>
        <v>#REF!</v>
      </c>
      <c r="F23" s="40" t="e">
        <f t="shared" si="6"/>
        <v>#REF!</v>
      </c>
      <c r="G23" s="41" t="e">
        <f>SUMIF(#REF!,A23,#REF!)</f>
        <v>#REF!</v>
      </c>
      <c r="H23" s="40" t="e">
        <f t="shared" si="7"/>
        <v>#REF!</v>
      </c>
      <c r="I23" s="41" t="e">
        <f>SUMIF(#REF!,A23,#REF!)</f>
        <v>#REF!</v>
      </c>
      <c r="J23" s="40" t="e">
        <f t="shared" si="8"/>
        <v>#REF!</v>
      </c>
      <c r="K23" s="41" t="e">
        <f>SUMIF(#REF!,A23,#REF!)</f>
        <v>#REF!</v>
      </c>
      <c r="L23" s="46" t="e">
        <f t="shared" si="9"/>
        <v>#REF!</v>
      </c>
      <c r="P23" s="11" t="s">
        <v>178</v>
      </c>
      <c r="Q23" s="32" t="e">
        <f>COUNTIF(#REF!,P23)</f>
        <v>#REF!</v>
      </c>
      <c r="R23" s="12" t="e">
        <f>SUMIF(#REF!,P23,#REF!)</f>
        <v>#REF!</v>
      </c>
      <c r="S23" s="22" t="e">
        <f t="shared" si="0"/>
        <v>#REF!</v>
      </c>
      <c r="T23" s="12" t="e">
        <f>SUMIF(#REF!,P23,#REF!)</f>
        <v>#REF!</v>
      </c>
      <c r="U23" s="22" t="e">
        <f t="shared" si="1"/>
        <v>#REF!</v>
      </c>
      <c r="V23" s="12" t="e">
        <f>SUMIF(#REF!,P23,#REF!)</f>
        <v>#REF!</v>
      </c>
      <c r="W23" s="22" t="e">
        <f t="shared" si="2"/>
        <v>#REF!</v>
      </c>
      <c r="X23" s="12" t="e">
        <f>SUMIF(#REF!,P23,#REF!)</f>
        <v>#REF!</v>
      </c>
      <c r="Y23" s="22" t="e">
        <f t="shared" si="3"/>
        <v>#REF!</v>
      </c>
      <c r="Z23" s="12" t="e">
        <f>SUMIF(#REF!,P23,#REF!)</f>
        <v>#REF!</v>
      </c>
      <c r="AA23" s="52" t="e">
        <f t="shared" si="4"/>
        <v>#REF!</v>
      </c>
    </row>
    <row r="24" spans="1:27" x14ac:dyDescent="0.25">
      <c r="A24" s="47" t="s">
        <v>122</v>
      </c>
      <c r="B24" s="42" t="e">
        <f>COUNTIF(#REF!,A24)</f>
        <v>#REF!</v>
      </c>
      <c r="C24" s="41" t="e">
        <f>SUMIF(#REF!,A24,#REF!)</f>
        <v>#REF!</v>
      </c>
      <c r="D24" s="40" t="e">
        <f t="shared" si="5"/>
        <v>#REF!</v>
      </c>
      <c r="E24" s="41" t="e">
        <f>SUMIF(#REF!,A24,#REF!)</f>
        <v>#REF!</v>
      </c>
      <c r="F24" s="40" t="e">
        <f t="shared" si="6"/>
        <v>#REF!</v>
      </c>
      <c r="G24" s="41" t="e">
        <f>SUMIF(#REF!,A24,#REF!)</f>
        <v>#REF!</v>
      </c>
      <c r="H24" s="40" t="e">
        <f t="shared" si="7"/>
        <v>#REF!</v>
      </c>
      <c r="I24" s="41" t="e">
        <f>SUMIF(#REF!,A24,#REF!)</f>
        <v>#REF!</v>
      </c>
      <c r="J24" s="40" t="e">
        <f t="shared" si="8"/>
        <v>#REF!</v>
      </c>
      <c r="K24" s="41" t="e">
        <f>SUMIF(#REF!,A24,#REF!)</f>
        <v>#REF!</v>
      </c>
      <c r="L24" s="46" t="e">
        <f t="shared" si="9"/>
        <v>#REF!</v>
      </c>
      <c r="P24" s="11" t="s">
        <v>298</v>
      </c>
      <c r="Q24" s="32" t="e">
        <f>COUNTIF(#REF!,P24)</f>
        <v>#REF!</v>
      </c>
      <c r="R24" s="12" t="e">
        <f>SUMIF(#REF!,P24,#REF!)</f>
        <v>#REF!</v>
      </c>
      <c r="S24" s="22" t="e">
        <f t="shared" si="0"/>
        <v>#REF!</v>
      </c>
      <c r="T24" s="12" t="e">
        <f>SUMIF(#REF!,P24,#REF!)</f>
        <v>#REF!</v>
      </c>
      <c r="U24" s="22" t="e">
        <f t="shared" si="1"/>
        <v>#REF!</v>
      </c>
      <c r="V24" s="12" t="e">
        <f>SUMIF(#REF!,P24,#REF!)</f>
        <v>#REF!</v>
      </c>
      <c r="W24" s="22" t="e">
        <f t="shared" si="2"/>
        <v>#REF!</v>
      </c>
      <c r="X24" s="12" t="e">
        <f>SUMIF(#REF!,P24,#REF!)</f>
        <v>#REF!</v>
      </c>
      <c r="Y24" s="22" t="e">
        <f t="shared" si="3"/>
        <v>#REF!</v>
      </c>
      <c r="Z24" s="12" t="e">
        <f>SUMIF(#REF!,P24,#REF!)</f>
        <v>#REF!</v>
      </c>
      <c r="AA24" s="52" t="e">
        <f t="shared" si="4"/>
        <v>#REF!</v>
      </c>
    </row>
    <row r="25" spans="1:27" x14ac:dyDescent="0.25">
      <c r="A25" s="47" t="s">
        <v>165</v>
      </c>
      <c r="B25" s="42" t="e">
        <f>COUNTIF(#REF!,A25)</f>
        <v>#REF!</v>
      </c>
      <c r="C25" s="41" t="e">
        <f>SUMIF(#REF!,A25,#REF!)</f>
        <v>#REF!</v>
      </c>
      <c r="D25" s="40" t="e">
        <f t="shared" si="5"/>
        <v>#REF!</v>
      </c>
      <c r="E25" s="41" t="e">
        <f>SUMIF(#REF!,A25,#REF!)</f>
        <v>#REF!</v>
      </c>
      <c r="F25" s="40" t="e">
        <f t="shared" si="6"/>
        <v>#REF!</v>
      </c>
      <c r="G25" s="41" t="e">
        <f>SUMIF(#REF!,A25,#REF!)</f>
        <v>#REF!</v>
      </c>
      <c r="H25" s="40" t="e">
        <f t="shared" si="7"/>
        <v>#REF!</v>
      </c>
      <c r="I25" s="41" t="e">
        <f>SUMIF(#REF!,A25,#REF!)</f>
        <v>#REF!</v>
      </c>
      <c r="J25" s="40" t="e">
        <f t="shared" si="8"/>
        <v>#REF!</v>
      </c>
      <c r="K25" s="41" t="e">
        <f>SUMIF(#REF!,A25,#REF!)</f>
        <v>#REF!</v>
      </c>
      <c r="L25" s="46" t="e">
        <f t="shared" si="9"/>
        <v>#REF!</v>
      </c>
      <c r="P25" s="11" t="s">
        <v>238</v>
      </c>
      <c r="Q25" s="32" t="e">
        <f>COUNTIF(#REF!,P25)</f>
        <v>#REF!</v>
      </c>
      <c r="R25" s="12" t="e">
        <f>SUMIF(#REF!,P25,#REF!)</f>
        <v>#REF!</v>
      </c>
      <c r="S25" s="22" t="e">
        <f t="shared" si="0"/>
        <v>#REF!</v>
      </c>
      <c r="T25" s="12" t="e">
        <f>SUMIF(#REF!,P25,#REF!)</f>
        <v>#REF!</v>
      </c>
      <c r="U25" s="22" t="e">
        <f t="shared" si="1"/>
        <v>#REF!</v>
      </c>
      <c r="V25" s="12" t="e">
        <f>SUMIF(#REF!,P25,#REF!)</f>
        <v>#REF!</v>
      </c>
      <c r="W25" s="22" t="e">
        <f t="shared" si="2"/>
        <v>#REF!</v>
      </c>
      <c r="X25" s="12" t="e">
        <f>SUMIF(#REF!,P25,#REF!)</f>
        <v>#REF!</v>
      </c>
      <c r="Y25" s="22" t="e">
        <f t="shared" si="3"/>
        <v>#REF!</v>
      </c>
      <c r="Z25" s="12" t="e">
        <f>SUMIF(#REF!,P25,#REF!)</f>
        <v>#REF!</v>
      </c>
      <c r="AA25" s="52" t="e">
        <f t="shared" si="4"/>
        <v>#REF!</v>
      </c>
    </row>
    <row r="26" spans="1:27" x14ac:dyDescent="0.25">
      <c r="A26" s="47" t="s">
        <v>140</v>
      </c>
      <c r="B26" s="42" t="e">
        <f>COUNTIF(#REF!,A26)</f>
        <v>#REF!</v>
      </c>
      <c r="C26" s="41" t="e">
        <f>SUMIF(#REF!,A26,#REF!)</f>
        <v>#REF!</v>
      </c>
      <c r="D26" s="40" t="e">
        <f t="shared" si="5"/>
        <v>#REF!</v>
      </c>
      <c r="E26" s="41" t="e">
        <f>SUMIF(#REF!,A26,#REF!)</f>
        <v>#REF!</v>
      </c>
      <c r="F26" s="40" t="e">
        <f t="shared" si="6"/>
        <v>#REF!</v>
      </c>
      <c r="G26" s="41" t="e">
        <f>SUMIF(#REF!,A26,#REF!)</f>
        <v>#REF!</v>
      </c>
      <c r="H26" s="40" t="e">
        <f t="shared" si="7"/>
        <v>#REF!</v>
      </c>
      <c r="I26" s="41" t="e">
        <f>SUMIF(#REF!,A26,#REF!)</f>
        <v>#REF!</v>
      </c>
      <c r="J26" s="40" t="e">
        <f t="shared" si="8"/>
        <v>#REF!</v>
      </c>
      <c r="K26" s="41" t="e">
        <f>SUMIF(#REF!,A26,#REF!)</f>
        <v>#REF!</v>
      </c>
      <c r="L26" s="46" t="e">
        <f t="shared" si="9"/>
        <v>#REF!</v>
      </c>
      <c r="P26" s="11" t="s">
        <v>126</v>
      </c>
      <c r="Q26" s="32" t="e">
        <f>COUNTIF(#REF!,P26)</f>
        <v>#REF!</v>
      </c>
      <c r="R26" s="12" t="e">
        <f>SUMIF(#REF!,P26,#REF!)</f>
        <v>#REF!</v>
      </c>
      <c r="S26" s="22" t="e">
        <f t="shared" si="0"/>
        <v>#REF!</v>
      </c>
      <c r="T26" s="12" t="e">
        <f>SUMIF(#REF!,P26,#REF!)</f>
        <v>#REF!</v>
      </c>
      <c r="U26" s="22" t="e">
        <f t="shared" si="1"/>
        <v>#REF!</v>
      </c>
      <c r="V26" s="12" t="e">
        <f>SUMIF(#REF!,P26,#REF!)</f>
        <v>#REF!</v>
      </c>
      <c r="W26" s="22" t="e">
        <f t="shared" si="2"/>
        <v>#REF!</v>
      </c>
      <c r="X26" s="12" t="e">
        <f>SUMIF(#REF!,P26,#REF!)</f>
        <v>#REF!</v>
      </c>
      <c r="Y26" s="22" t="e">
        <f t="shared" si="3"/>
        <v>#REF!</v>
      </c>
      <c r="Z26" s="12" t="e">
        <f>SUMIF(#REF!,P26,#REF!)</f>
        <v>#REF!</v>
      </c>
      <c r="AA26" s="52" t="e">
        <f t="shared" si="4"/>
        <v>#REF!</v>
      </c>
    </row>
    <row r="27" spans="1:27" x14ac:dyDescent="0.25">
      <c r="A27" s="47" t="s">
        <v>231</v>
      </c>
      <c r="B27" s="42" t="e">
        <f>COUNTIF(#REF!,A27)</f>
        <v>#REF!</v>
      </c>
      <c r="C27" s="41" t="e">
        <f>SUMIF(#REF!,A27,#REF!)</f>
        <v>#REF!</v>
      </c>
      <c r="D27" s="40" t="e">
        <f t="shared" si="5"/>
        <v>#REF!</v>
      </c>
      <c r="E27" s="41" t="e">
        <f>SUMIF(#REF!,A27,#REF!)</f>
        <v>#REF!</v>
      </c>
      <c r="F27" s="40" t="e">
        <f t="shared" si="6"/>
        <v>#REF!</v>
      </c>
      <c r="G27" s="41" t="e">
        <f>SUMIF(#REF!,A27,#REF!)</f>
        <v>#REF!</v>
      </c>
      <c r="H27" s="40" t="e">
        <f t="shared" si="7"/>
        <v>#REF!</v>
      </c>
      <c r="I27" s="41" t="e">
        <f>SUMIF(#REF!,A27,#REF!)</f>
        <v>#REF!</v>
      </c>
      <c r="J27" s="40" t="e">
        <f t="shared" si="8"/>
        <v>#REF!</v>
      </c>
      <c r="K27" s="41" t="e">
        <f>SUMIF(#REF!,A27,#REF!)</f>
        <v>#REF!</v>
      </c>
      <c r="L27" s="46" t="e">
        <f t="shared" si="9"/>
        <v>#REF!</v>
      </c>
      <c r="P27" s="11" t="s">
        <v>124</v>
      </c>
      <c r="Q27" s="32" t="e">
        <f>COUNTIF(#REF!,P27)</f>
        <v>#REF!</v>
      </c>
      <c r="R27" s="12" t="e">
        <f>SUMIF(#REF!,P27,#REF!)</f>
        <v>#REF!</v>
      </c>
      <c r="S27" s="22" t="e">
        <f t="shared" si="0"/>
        <v>#REF!</v>
      </c>
      <c r="T27" s="12" t="e">
        <f>SUMIF(#REF!,P27,#REF!)</f>
        <v>#REF!</v>
      </c>
      <c r="U27" s="22" t="e">
        <f t="shared" si="1"/>
        <v>#REF!</v>
      </c>
      <c r="V27" s="12" t="e">
        <f>SUMIF(#REF!,P27,#REF!)</f>
        <v>#REF!</v>
      </c>
      <c r="W27" s="22" t="e">
        <f t="shared" si="2"/>
        <v>#REF!</v>
      </c>
      <c r="X27" s="12" t="e">
        <f>SUMIF(#REF!,P27,#REF!)</f>
        <v>#REF!</v>
      </c>
      <c r="Y27" s="22" t="e">
        <f t="shared" si="3"/>
        <v>#REF!</v>
      </c>
      <c r="Z27" s="12" t="e">
        <f>SUMIF(#REF!,P27,#REF!)</f>
        <v>#REF!</v>
      </c>
      <c r="AA27" s="52" t="e">
        <f t="shared" si="4"/>
        <v>#REF!</v>
      </c>
    </row>
    <row r="28" spans="1:27" x14ac:dyDescent="0.25">
      <c r="A28" s="47" t="s">
        <v>149</v>
      </c>
      <c r="B28" s="42" t="e">
        <f>COUNTIF(#REF!,A28)</f>
        <v>#REF!</v>
      </c>
      <c r="C28" s="41" t="e">
        <f>SUMIF(#REF!,A28,#REF!)</f>
        <v>#REF!</v>
      </c>
      <c r="D28" s="40" t="e">
        <f t="shared" si="5"/>
        <v>#REF!</v>
      </c>
      <c r="E28" s="41" t="e">
        <f>SUMIF(#REF!,A28,#REF!)</f>
        <v>#REF!</v>
      </c>
      <c r="F28" s="40" t="e">
        <f t="shared" si="6"/>
        <v>#REF!</v>
      </c>
      <c r="G28" s="41" t="e">
        <f>SUMIF(#REF!,A28,#REF!)</f>
        <v>#REF!</v>
      </c>
      <c r="H28" s="40" t="e">
        <f t="shared" si="7"/>
        <v>#REF!</v>
      </c>
      <c r="I28" s="41" t="e">
        <f>SUMIF(#REF!,A28,#REF!)</f>
        <v>#REF!</v>
      </c>
      <c r="J28" s="40" t="e">
        <f t="shared" si="8"/>
        <v>#REF!</v>
      </c>
      <c r="K28" s="41" t="e">
        <f>SUMIF(#REF!,A28,#REF!)</f>
        <v>#REF!</v>
      </c>
      <c r="L28" s="46" t="e">
        <f t="shared" si="9"/>
        <v>#REF!</v>
      </c>
      <c r="P28" s="11" t="s">
        <v>228</v>
      </c>
      <c r="Q28" s="32" t="e">
        <f>COUNTIF(#REF!,P28)</f>
        <v>#REF!</v>
      </c>
      <c r="R28" s="12" t="e">
        <f>SUMIF(#REF!,P28,#REF!)</f>
        <v>#REF!</v>
      </c>
      <c r="S28" s="22" t="e">
        <f t="shared" si="0"/>
        <v>#REF!</v>
      </c>
      <c r="T28" s="12" t="e">
        <f>SUMIF(#REF!,P28,#REF!)</f>
        <v>#REF!</v>
      </c>
      <c r="U28" s="22" t="e">
        <f t="shared" si="1"/>
        <v>#REF!</v>
      </c>
      <c r="V28" s="12" t="e">
        <f>SUMIF(#REF!,P28,#REF!)</f>
        <v>#REF!</v>
      </c>
      <c r="W28" s="22" t="e">
        <f t="shared" si="2"/>
        <v>#REF!</v>
      </c>
      <c r="X28" s="12" t="e">
        <f>SUMIF(#REF!,P28,#REF!)</f>
        <v>#REF!</v>
      </c>
      <c r="Y28" s="22" t="e">
        <f t="shared" si="3"/>
        <v>#REF!</v>
      </c>
      <c r="Z28" s="12" t="e">
        <f>SUMIF(#REF!,P28,#REF!)</f>
        <v>#REF!</v>
      </c>
      <c r="AA28" s="52" t="e">
        <f t="shared" si="4"/>
        <v>#REF!</v>
      </c>
    </row>
    <row r="29" spans="1:27" x14ac:dyDescent="0.25">
      <c r="A29" s="47" t="s">
        <v>163</v>
      </c>
      <c r="B29" s="42" t="e">
        <f>COUNTIF(#REF!,A29)</f>
        <v>#REF!</v>
      </c>
      <c r="C29" s="41" t="e">
        <f>SUMIF(#REF!,A29,#REF!)</f>
        <v>#REF!</v>
      </c>
      <c r="D29" s="40" t="e">
        <f t="shared" si="5"/>
        <v>#REF!</v>
      </c>
      <c r="E29" s="41" t="e">
        <f>SUMIF(#REF!,A29,#REF!)</f>
        <v>#REF!</v>
      </c>
      <c r="F29" s="40" t="e">
        <f t="shared" si="6"/>
        <v>#REF!</v>
      </c>
      <c r="G29" s="41" t="e">
        <f>SUMIF(#REF!,A29,#REF!)</f>
        <v>#REF!</v>
      </c>
      <c r="H29" s="40" t="e">
        <f t="shared" si="7"/>
        <v>#REF!</v>
      </c>
      <c r="I29" s="41" t="e">
        <f>SUMIF(#REF!,A29,#REF!)</f>
        <v>#REF!</v>
      </c>
      <c r="J29" s="40" t="e">
        <f t="shared" si="8"/>
        <v>#REF!</v>
      </c>
      <c r="K29" s="41" t="e">
        <f>SUMIF(#REF!,A29,#REF!)</f>
        <v>#REF!</v>
      </c>
      <c r="L29" s="46" t="e">
        <f t="shared" si="9"/>
        <v>#REF!</v>
      </c>
      <c r="P29" s="11" t="s">
        <v>226</v>
      </c>
      <c r="Q29" s="32" t="e">
        <f>COUNTIF(#REF!,P29)</f>
        <v>#REF!</v>
      </c>
      <c r="R29" s="12" t="e">
        <f>SUMIF(#REF!,P29,#REF!)</f>
        <v>#REF!</v>
      </c>
      <c r="S29" s="22" t="e">
        <f t="shared" si="0"/>
        <v>#REF!</v>
      </c>
      <c r="T29" s="12" t="e">
        <f>SUMIF(#REF!,P29,#REF!)</f>
        <v>#REF!</v>
      </c>
      <c r="U29" s="22" t="e">
        <f t="shared" si="1"/>
        <v>#REF!</v>
      </c>
      <c r="V29" s="12" t="e">
        <f>SUMIF(#REF!,P29,#REF!)</f>
        <v>#REF!</v>
      </c>
      <c r="W29" s="22" t="e">
        <f t="shared" si="2"/>
        <v>#REF!</v>
      </c>
      <c r="X29" s="12" t="e">
        <f>SUMIF(#REF!,P29,#REF!)</f>
        <v>#REF!</v>
      </c>
      <c r="Y29" s="22" t="e">
        <f t="shared" si="3"/>
        <v>#REF!</v>
      </c>
      <c r="Z29" s="12" t="e">
        <f>SUMIF(#REF!,P29,#REF!)</f>
        <v>#REF!</v>
      </c>
      <c r="AA29" s="52" t="e">
        <f t="shared" si="4"/>
        <v>#REF!</v>
      </c>
    </row>
    <row r="30" spans="1:27" x14ac:dyDescent="0.25">
      <c r="A30" s="47" t="s">
        <v>207</v>
      </c>
      <c r="B30" s="42" t="e">
        <f>COUNTIF(#REF!,A30)</f>
        <v>#REF!</v>
      </c>
      <c r="C30" s="41" t="e">
        <f>SUMIF(#REF!,A30,#REF!)</f>
        <v>#REF!</v>
      </c>
      <c r="D30" s="40" t="e">
        <f t="shared" si="5"/>
        <v>#REF!</v>
      </c>
      <c r="E30" s="41" t="e">
        <f>SUMIF(#REF!,A30,#REF!)</f>
        <v>#REF!</v>
      </c>
      <c r="F30" s="40" t="e">
        <f t="shared" si="6"/>
        <v>#REF!</v>
      </c>
      <c r="G30" s="41" t="e">
        <f>SUMIF(#REF!,A30,#REF!)</f>
        <v>#REF!</v>
      </c>
      <c r="H30" s="40" t="e">
        <f t="shared" si="7"/>
        <v>#REF!</v>
      </c>
      <c r="I30" s="41" t="e">
        <f>SUMIF(#REF!,A30,#REF!)</f>
        <v>#REF!</v>
      </c>
      <c r="J30" s="40" t="e">
        <f t="shared" si="8"/>
        <v>#REF!</v>
      </c>
      <c r="K30" s="41" t="e">
        <f>SUMIF(#REF!,A30,#REF!)</f>
        <v>#REF!</v>
      </c>
      <c r="L30" s="46" t="e">
        <f t="shared" si="9"/>
        <v>#REF!</v>
      </c>
      <c r="P30" s="11" t="s">
        <v>192</v>
      </c>
      <c r="Q30" s="32" t="e">
        <f>COUNTIF(#REF!,P30)</f>
        <v>#REF!</v>
      </c>
      <c r="R30" s="12" t="e">
        <f>SUMIF(#REF!,P30,#REF!)</f>
        <v>#REF!</v>
      </c>
      <c r="S30" s="22" t="e">
        <f t="shared" si="0"/>
        <v>#REF!</v>
      </c>
      <c r="T30" s="12" t="e">
        <f>SUMIF(#REF!,P30,#REF!)</f>
        <v>#REF!</v>
      </c>
      <c r="U30" s="22" t="e">
        <f t="shared" si="1"/>
        <v>#REF!</v>
      </c>
      <c r="V30" s="12" t="e">
        <f>SUMIF(#REF!,P30,#REF!)</f>
        <v>#REF!</v>
      </c>
      <c r="W30" s="22" t="e">
        <f t="shared" si="2"/>
        <v>#REF!</v>
      </c>
      <c r="X30" s="12" t="e">
        <f>SUMIF(#REF!,P30,#REF!)</f>
        <v>#REF!</v>
      </c>
      <c r="Y30" s="22" t="e">
        <f t="shared" si="3"/>
        <v>#REF!</v>
      </c>
      <c r="Z30" s="12" t="e">
        <f>SUMIF(#REF!,P30,#REF!)</f>
        <v>#REF!</v>
      </c>
      <c r="AA30" s="52" t="e">
        <f t="shared" si="4"/>
        <v>#REF!</v>
      </c>
    </row>
    <row r="31" spans="1:27" x14ac:dyDescent="0.25">
      <c r="A31" s="47" t="s">
        <v>158</v>
      </c>
      <c r="B31" s="42" t="e">
        <f>COUNTIF(#REF!,A31)</f>
        <v>#REF!</v>
      </c>
      <c r="C31" s="41" t="e">
        <f>SUMIF(#REF!,A31,#REF!)</f>
        <v>#REF!</v>
      </c>
      <c r="D31" s="40" t="e">
        <f t="shared" si="5"/>
        <v>#REF!</v>
      </c>
      <c r="E31" s="41" t="e">
        <f>SUMIF(#REF!,A31,#REF!)</f>
        <v>#REF!</v>
      </c>
      <c r="F31" s="40" t="e">
        <f t="shared" si="6"/>
        <v>#REF!</v>
      </c>
      <c r="G31" s="41" t="e">
        <f>SUMIF(#REF!,A31,#REF!)</f>
        <v>#REF!</v>
      </c>
      <c r="H31" s="40" t="e">
        <f t="shared" si="7"/>
        <v>#REF!</v>
      </c>
      <c r="I31" s="41" t="e">
        <f>SUMIF(#REF!,A31,#REF!)</f>
        <v>#REF!</v>
      </c>
      <c r="J31" s="40" t="e">
        <f t="shared" si="8"/>
        <v>#REF!</v>
      </c>
      <c r="K31" s="41" t="e">
        <f>SUMIF(#REF!,A31,#REF!)</f>
        <v>#REF!</v>
      </c>
      <c r="L31" s="46" t="e">
        <f t="shared" si="9"/>
        <v>#REF!</v>
      </c>
      <c r="P31" s="11" t="s">
        <v>247</v>
      </c>
      <c r="Q31" s="32" t="e">
        <f>COUNTIF(#REF!,P31)</f>
        <v>#REF!</v>
      </c>
      <c r="R31" s="12" t="e">
        <f>SUMIF(#REF!,P31,#REF!)</f>
        <v>#REF!</v>
      </c>
      <c r="S31" s="22" t="e">
        <f t="shared" si="0"/>
        <v>#REF!</v>
      </c>
      <c r="T31" s="12" t="e">
        <f>SUMIF(#REF!,P31,#REF!)</f>
        <v>#REF!</v>
      </c>
      <c r="U31" s="22" t="e">
        <f t="shared" si="1"/>
        <v>#REF!</v>
      </c>
      <c r="V31" s="12" t="e">
        <f>SUMIF(#REF!,P31,#REF!)</f>
        <v>#REF!</v>
      </c>
      <c r="W31" s="22" t="e">
        <f t="shared" si="2"/>
        <v>#REF!</v>
      </c>
      <c r="X31" s="12" t="e">
        <f>SUMIF(#REF!,P31,#REF!)</f>
        <v>#REF!</v>
      </c>
      <c r="Y31" s="22" t="e">
        <f t="shared" si="3"/>
        <v>#REF!</v>
      </c>
      <c r="Z31" s="12" t="e">
        <f>SUMIF(#REF!,P31,#REF!)</f>
        <v>#REF!</v>
      </c>
      <c r="AA31" s="52" t="e">
        <f t="shared" si="4"/>
        <v>#REF!</v>
      </c>
    </row>
    <row r="32" spans="1:27" x14ac:dyDescent="0.25">
      <c r="A32" s="47" t="s">
        <v>138</v>
      </c>
      <c r="B32" s="42" t="e">
        <f>COUNTIF(#REF!,A32)</f>
        <v>#REF!</v>
      </c>
      <c r="C32" s="41" t="e">
        <f>SUMIF(#REF!,A32,#REF!)</f>
        <v>#REF!</v>
      </c>
      <c r="D32" s="40" t="e">
        <f t="shared" si="5"/>
        <v>#REF!</v>
      </c>
      <c r="E32" s="41" t="e">
        <f>SUMIF(#REF!,A32,#REF!)</f>
        <v>#REF!</v>
      </c>
      <c r="F32" s="40" t="e">
        <f t="shared" si="6"/>
        <v>#REF!</v>
      </c>
      <c r="G32" s="41" t="e">
        <f>SUMIF(#REF!,A32,#REF!)</f>
        <v>#REF!</v>
      </c>
      <c r="H32" s="40" t="e">
        <f t="shared" si="7"/>
        <v>#REF!</v>
      </c>
      <c r="I32" s="41" t="e">
        <f>SUMIF(#REF!,A32,#REF!)</f>
        <v>#REF!</v>
      </c>
      <c r="J32" s="40" t="e">
        <f t="shared" si="8"/>
        <v>#REF!</v>
      </c>
      <c r="K32" s="41" t="e">
        <f>SUMIF(#REF!,A32,#REF!)</f>
        <v>#REF!</v>
      </c>
      <c r="L32" s="46" t="e">
        <f t="shared" si="9"/>
        <v>#REF!</v>
      </c>
      <c r="P32" s="11" t="s">
        <v>265</v>
      </c>
      <c r="Q32" s="32" t="e">
        <f>COUNTIF(#REF!,P32)</f>
        <v>#REF!</v>
      </c>
      <c r="R32" s="12" t="e">
        <f>SUMIF(#REF!,P32,#REF!)</f>
        <v>#REF!</v>
      </c>
      <c r="S32" s="22" t="e">
        <f t="shared" si="0"/>
        <v>#REF!</v>
      </c>
      <c r="T32" s="12" t="e">
        <f>SUMIF(#REF!,P32,#REF!)</f>
        <v>#REF!</v>
      </c>
      <c r="U32" s="22" t="e">
        <f t="shared" si="1"/>
        <v>#REF!</v>
      </c>
      <c r="V32" s="12" t="e">
        <f>SUMIF(#REF!,P32,#REF!)</f>
        <v>#REF!</v>
      </c>
      <c r="W32" s="22" t="e">
        <f t="shared" si="2"/>
        <v>#REF!</v>
      </c>
      <c r="X32" s="12" t="e">
        <f>SUMIF(#REF!,P32,#REF!)</f>
        <v>#REF!</v>
      </c>
      <c r="Y32" s="22" t="e">
        <f t="shared" si="3"/>
        <v>#REF!</v>
      </c>
      <c r="Z32" s="12" t="e">
        <f>SUMIF(#REF!,P32,#REF!)</f>
        <v>#REF!</v>
      </c>
      <c r="AA32" s="52" t="e">
        <f t="shared" si="4"/>
        <v>#REF!</v>
      </c>
    </row>
    <row r="33" spans="1:27" x14ac:dyDescent="0.25">
      <c r="A33" s="47" t="s">
        <v>141</v>
      </c>
      <c r="B33" s="42" t="e">
        <f>COUNTIF(#REF!,A33)</f>
        <v>#REF!</v>
      </c>
      <c r="C33" s="41" t="e">
        <f>SUMIF(#REF!,A33,#REF!)</f>
        <v>#REF!</v>
      </c>
      <c r="D33" s="40" t="e">
        <f t="shared" si="5"/>
        <v>#REF!</v>
      </c>
      <c r="E33" s="41" t="e">
        <f>SUMIF(#REF!,A33,#REF!)</f>
        <v>#REF!</v>
      </c>
      <c r="F33" s="40" t="e">
        <f t="shared" si="6"/>
        <v>#REF!</v>
      </c>
      <c r="G33" s="41" t="e">
        <f>SUMIF(#REF!,A33,#REF!)</f>
        <v>#REF!</v>
      </c>
      <c r="H33" s="40" t="e">
        <f t="shared" si="7"/>
        <v>#REF!</v>
      </c>
      <c r="I33" s="41" t="e">
        <f>SUMIF(#REF!,A33,#REF!)</f>
        <v>#REF!</v>
      </c>
      <c r="J33" s="40" t="e">
        <f t="shared" si="8"/>
        <v>#REF!</v>
      </c>
      <c r="K33" s="41" t="e">
        <f>SUMIF(#REF!,A33,#REF!)</f>
        <v>#REF!</v>
      </c>
      <c r="L33" s="46" t="e">
        <f t="shared" si="9"/>
        <v>#REF!</v>
      </c>
      <c r="P33" s="11" t="s">
        <v>264</v>
      </c>
      <c r="Q33" s="32" t="e">
        <f>COUNTIF(#REF!,P33)</f>
        <v>#REF!</v>
      </c>
      <c r="R33" s="12" t="e">
        <f>SUMIF(#REF!,P33,#REF!)</f>
        <v>#REF!</v>
      </c>
      <c r="S33" s="22" t="e">
        <f t="shared" si="0"/>
        <v>#REF!</v>
      </c>
      <c r="T33" s="12" t="e">
        <f>SUMIF(#REF!,P33,#REF!)</f>
        <v>#REF!</v>
      </c>
      <c r="U33" s="22" t="e">
        <f t="shared" si="1"/>
        <v>#REF!</v>
      </c>
      <c r="V33" s="12" t="e">
        <f>SUMIF(#REF!,P33,#REF!)</f>
        <v>#REF!</v>
      </c>
      <c r="W33" s="22" t="e">
        <f t="shared" si="2"/>
        <v>#REF!</v>
      </c>
      <c r="X33" s="12" t="e">
        <f>SUMIF(#REF!,P33,#REF!)</f>
        <v>#REF!</v>
      </c>
      <c r="Y33" s="22" t="e">
        <f t="shared" si="3"/>
        <v>#REF!</v>
      </c>
      <c r="Z33" s="12" t="e">
        <f>SUMIF(#REF!,P33,#REF!)</f>
        <v>#REF!</v>
      </c>
      <c r="AA33" s="52" t="e">
        <f t="shared" si="4"/>
        <v>#REF!</v>
      </c>
    </row>
    <row r="34" spans="1:27" x14ac:dyDescent="0.25">
      <c r="A34" s="47" t="s">
        <v>131</v>
      </c>
      <c r="B34" s="55" t="e">
        <f>COUNTIF(#REF!,A34)</f>
        <v>#REF!</v>
      </c>
      <c r="C34" s="56" t="e">
        <f>SUMIF(#REF!,A34,#REF!)</f>
        <v>#REF!</v>
      </c>
      <c r="D34" s="40" t="e">
        <f t="shared" si="5"/>
        <v>#REF!</v>
      </c>
      <c r="E34" s="41" t="e">
        <f>SUMIF(#REF!,A34,#REF!)</f>
        <v>#REF!</v>
      </c>
      <c r="F34" s="40" t="e">
        <f t="shared" si="6"/>
        <v>#REF!</v>
      </c>
      <c r="G34" s="41" t="e">
        <f>SUMIF(#REF!,A34,#REF!)</f>
        <v>#REF!</v>
      </c>
      <c r="H34" s="40" t="e">
        <f t="shared" si="7"/>
        <v>#REF!</v>
      </c>
      <c r="I34" s="41" t="e">
        <f>SUMIF(#REF!,A34,#REF!)</f>
        <v>#REF!</v>
      </c>
      <c r="J34" s="40" t="e">
        <f t="shared" si="8"/>
        <v>#REF!</v>
      </c>
      <c r="K34" s="41" t="e">
        <f>SUMIF(#REF!,A34,#REF!)</f>
        <v>#REF!</v>
      </c>
      <c r="L34" s="46" t="e">
        <f t="shared" si="9"/>
        <v>#REF!</v>
      </c>
      <c r="P34" s="11" t="s">
        <v>155</v>
      </c>
      <c r="Q34" s="32" t="e">
        <f>COUNTIF(#REF!,P34)</f>
        <v>#REF!</v>
      </c>
      <c r="R34" s="12" t="e">
        <f>SUMIF(#REF!,P34,#REF!)</f>
        <v>#REF!</v>
      </c>
      <c r="S34" s="22" t="e">
        <f t="shared" ref="S34:S65" si="10">R34/$R$141</f>
        <v>#REF!</v>
      </c>
      <c r="T34" s="12" t="e">
        <f>SUMIF(#REF!,P34,#REF!)</f>
        <v>#REF!</v>
      </c>
      <c r="U34" s="22" t="e">
        <f t="shared" ref="U34:U65" si="11">T34/$T$141</f>
        <v>#REF!</v>
      </c>
      <c r="V34" s="12" t="e">
        <f>SUMIF(#REF!,P34,#REF!)</f>
        <v>#REF!</v>
      </c>
      <c r="W34" s="22" t="e">
        <f t="shared" ref="W34:W65" si="12">V34/$V$141</f>
        <v>#REF!</v>
      </c>
      <c r="X34" s="12" t="e">
        <f>SUMIF(#REF!,P34,#REF!)</f>
        <v>#REF!</v>
      </c>
      <c r="Y34" s="22" t="e">
        <f t="shared" ref="Y34:Y65" si="13">X34/$X$141</f>
        <v>#REF!</v>
      </c>
      <c r="Z34" s="12" t="e">
        <f>SUMIF(#REF!,P34,#REF!)</f>
        <v>#REF!</v>
      </c>
      <c r="AA34" s="52" t="e">
        <f t="shared" ref="AA34:AA65" si="14">Z34/$Z$141</f>
        <v>#REF!</v>
      </c>
    </row>
    <row r="35" spans="1:27" ht="16.5" thickBot="1" x14ac:dyDescent="0.3">
      <c r="A35" s="34" t="s">
        <v>18</v>
      </c>
      <c r="B35" s="48" t="e">
        <f t="shared" ref="B35:L35" si="15">SUM(B2:B34)</f>
        <v>#REF!</v>
      </c>
      <c r="C35" s="36" t="e">
        <f t="shared" si="15"/>
        <v>#REF!</v>
      </c>
      <c r="D35" s="37" t="e">
        <f t="shared" si="15"/>
        <v>#REF!</v>
      </c>
      <c r="E35" s="36" t="e">
        <f t="shared" si="15"/>
        <v>#REF!</v>
      </c>
      <c r="F35" s="37" t="e">
        <f t="shared" si="15"/>
        <v>#REF!</v>
      </c>
      <c r="G35" s="36" t="e">
        <f t="shared" si="15"/>
        <v>#REF!</v>
      </c>
      <c r="H35" s="37" t="e">
        <f t="shared" si="15"/>
        <v>#REF!</v>
      </c>
      <c r="I35" s="36" t="e">
        <f t="shared" si="15"/>
        <v>#REF!</v>
      </c>
      <c r="J35" s="37" t="e">
        <f t="shared" si="15"/>
        <v>#REF!</v>
      </c>
      <c r="K35" s="36" t="e">
        <f t="shared" si="15"/>
        <v>#REF!</v>
      </c>
      <c r="L35" s="49" t="e">
        <f t="shared" si="15"/>
        <v>#REF!</v>
      </c>
      <c r="P35" s="11" t="s">
        <v>268</v>
      </c>
      <c r="Q35" s="32" t="e">
        <f>COUNTIF(#REF!,P35)</f>
        <v>#REF!</v>
      </c>
      <c r="R35" s="12" t="e">
        <f>SUMIF(#REF!,P35,#REF!)</f>
        <v>#REF!</v>
      </c>
      <c r="S35" s="22" t="e">
        <f t="shared" si="10"/>
        <v>#REF!</v>
      </c>
      <c r="T35" s="12" t="e">
        <f>SUMIF(#REF!,P35,#REF!)</f>
        <v>#REF!</v>
      </c>
      <c r="U35" s="22" t="e">
        <f t="shared" si="11"/>
        <v>#REF!</v>
      </c>
      <c r="V35" s="12" t="e">
        <f>SUMIF(#REF!,P35,#REF!)</f>
        <v>#REF!</v>
      </c>
      <c r="W35" s="22" t="e">
        <f t="shared" si="12"/>
        <v>#REF!</v>
      </c>
      <c r="X35" s="12" t="e">
        <f>SUMIF(#REF!,P35,#REF!)</f>
        <v>#REF!</v>
      </c>
      <c r="Y35" s="22" t="e">
        <f t="shared" si="13"/>
        <v>#REF!</v>
      </c>
      <c r="Z35" s="12" t="e">
        <f>SUMIF(#REF!,P35,#REF!)</f>
        <v>#REF!</v>
      </c>
      <c r="AA35" s="52" t="e">
        <f t="shared" si="14"/>
        <v>#REF!</v>
      </c>
    </row>
    <row r="36" spans="1:27" x14ac:dyDescent="0.25">
      <c r="P36" s="11" t="s">
        <v>240</v>
      </c>
      <c r="Q36" s="32" t="e">
        <f>COUNTIF(#REF!,P36)</f>
        <v>#REF!</v>
      </c>
      <c r="R36" s="12" t="e">
        <f>SUMIF(#REF!,P36,#REF!)</f>
        <v>#REF!</v>
      </c>
      <c r="S36" s="22" t="e">
        <f t="shared" si="10"/>
        <v>#REF!</v>
      </c>
      <c r="T36" s="12" t="e">
        <f>SUMIF(#REF!,P36,#REF!)</f>
        <v>#REF!</v>
      </c>
      <c r="U36" s="22" t="e">
        <f t="shared" si="11"/>
        <v>#REF!</v>
      </c>
      <c r="V36" s="12" t="e">
        <f>SUMIF(#REF!,P36,#REF!)</f>
        <v>#REF!</v>
      </c>
      <c r="W36" s="22" t="e">
        <f t="shared" si="12"/>
        <v>#REF!</v>
      </c>
      <c r="X36" s="12" t="e">
        <f>SUMIF(#REF!,P36,#REF!)</f>
        <v>#REF!</v>
      </c>
      <c r="Y36" s="22" t="e">
        <f t="shared" si="13"/>
        <v>#REF!</v>
      </c>
      <c r="Z36" s="12" t="e">
        <f>SUMIF(#REF!,P36,#REF!)</f>
        <v>#REF!</v>
      </c>
      <c r="AA36" s="52" t="e">
        <f t="shared" si="14"/>
        <v>#REF!</v>
      </c>
    </row>
    <row r="37" spans="1:27" x14ac:dyDescent="0.25">
      <c r="P37" s="11" t="s">
        <v>222</v>
      </c>
      <c r="Q37" s="32" t="e">
        <f>COUNTIF(#REF!,P37)</f>
        <v>#REF!</v>
      </c>
      <c r="R37" s="12" t="e">
        <f>SUMIF(#REF!,P37,#REF!)</f>
        <v>#REF!</v>
      </c>
      <c r="S37" s="22" t="e">
        <f t="shared" si="10"/>
        <v>#REF!</v>
      </c>
      <c r="T37" s="12" t="e">
        <f>SUMIF(#REF!,P37,#REF!)</f>
        <v>#REF!</v>
      </c>
      <c r="U37" s="22" t="e">
        <f t="shared" si="11"/>
        <v>#REF!</v>
      </c>
      <c r="V37" s="12" t="e">
        <f>SUMIF(#REF!,P37,#REF!)</f>
        <v>#REF!</v>
      </c>
      <c r="W37" s="22" t="e">
        <f t="shared" si="12"/>
        <v>#REF!</v>
      </c>
      <c r="X37" s="12" t="e">
        <f>SUMIF(#REF!,P37,#REF!)</f>
        <v>#REF!</v>
      </c>
      <c r="Y37" s="22" t="e">
        <f t="shared" si="13"/>
        <v>#REF!</v>
      </c>
      <c r="Z37" s="12" t="e">
        <f>SUMIF(#REF!,P37,#REF!)</f>
        <v>#REF!</v>
      </c>
      <c r="AA37" s="52" t="e">
        <f t="shared" si="14"/>
        <v>#REF!</v>
      </c>
    </row>
    <row r="38" spans="1:27" x14ac:dyDescent="0.25">
      <c r="P38" s="11" t="s">
        <v>237</v>
      </c>
      <c r="Q38" s="32" t="e">
        <f>COUNTIF(#REF!,P38)</f>
        <v>#REF!</v>
      </c>
      <c r="R38" s="12" t="e">
        <f>SUMIF(#REF!,P38,#REF!)</f>
        <v>#REF!</v>
      </c>
      <c r="S38" s="22" t="e">
        <f t="shared" si="10"/>
        <v>#REF!</v>
      </c>
      <c r="T38" s="12" t="e">
        <f>SUMIF(#REF!,P38,#REF!)</f>
        <v>#REF!</v>
      </c>
      <c r="U38" s="22" t="e">
        <f t="shared" si="11"/>
        <v>#REF!</v>
      </c>
      <c r="V38" s="12" t="e">
        <f>SUMIF(#REF!,P38,#REF!)</f>
        <v>#REF!</v>
      </c>
      <c r="W38" s="22" t="e">
        <f t="shared" si="12"/>
        <v>#REF!</v>
      </c>
      <c r="X38" s="12" t="e">
        <f>SUMIF(#REF!,P38,#REF!)</f>
        <v>#REF!</v>
      </c>
      <c r="Y38" s="22" t="e">
        <f t="shared" si="13"/>
        <v>#REF!</v>
      </c>
      <c r="Z38" s="12" t="e">
        <f>SUMIF(#REF!,P38,#REF!)</f>
        <v>#REF!</v>
      </c>
      <c r="AA38" s="52" t="e">
        <f t="shared" si="14"/>
        <v>#REF!</v>
      </c>
    </row>
    <row r="39" spans="1:27" x14ac:dyDescent="0.25">
      <c r="P39" s="11" t="s">
        <v>294</v>
      </c>
      <c r="Q39" s="32" t="e">
        <f>COUNTIF(#REF!,P39)</f>
        <v>#REF!</v>
      </c>
      <c r="R39" s="12" t="e">
        <f>SUMIF(#REF!,P39,#REF!)</f>
        <v>#REF!</v>
      </c>
      <c r="S39" s="22" t="e">
        <f t="shared" si="10"/>
        <v>#REF!</v>
      </c>
      <c r="T39" s="12" t="e">
        <f>SUMIF(#REF!,P39,#REF!)</f>
        <v>#REF!</v>
      </c>
      <c r="U39" s="22" t="e">
        <f t="shared" si="11"/>
        <v>#REF!</v>
      </c>
      <c r="V39" s="12" t="e">
        <f>SUMIF(#REF!,P39,#REF!)</f>
        <v>#REF!</v>
      </c>
      <c r="W39" s="22" t="e">
        <f t="shared" si="12"/>
        <v>#REF!</v>
      </c>
      <c r="X39" s="12" t="e">
        <f>SUMIF(#REF!,P39,#REF!)</f>
        <v>#REF!</v>
      </c>
      <c r="Y39" s="22" t="e">
        <f t="shared" si="13"/>
        <v>#REF!</v>
      </c>
      <c r="Z39" s="12" t="e">
        <f>SUMIF(#REF!,P39,#REF!)</f>
        <v>#REF!</v>
      </c>
      <c r="AA39" s="52" t="e">
        <f t="shared" si="14"/>
        <v>#REF!</v>
      </c>
    </row>
    <row r="40" spans="1:27" x14ac:dyDescent="0.25">
      <c r="P40" s="11" t="s">
        <v>236</v>
      </c>
      <c r="Q40" s="32" t="e">
        <f>COUNTIF(#REF!,P40)</f>
        <v>#REF!</v>
      </c>
      <c r="R40" s="12" t="e">
        <f>SUMIF(#REF!,P40,#REF!)</f>
        <v>#REF!</v>
      </c>
      <c r="S40" s="22" t="e">
        <f t="shared" si="10"/>
        <v>#REF!</v>
      </c>
      <c r="T40" s="12" t="e">
        <f>SUMIF(#REF!,P40,#REF!)</f>
        <v>#REF!</v>
      </c>
      <c r="U40" s="22" t="e">
        <f t="shared" si="11"/>
        <v>#REF!</v>
      </c>
      <c r="V40" s="12" t="e">
        <f>SUMIF(#REF!,P40,#REF!)</f>
        <v>#REF!</v>
      </c>
      <c r="W40" s="22" t="e">
        <f t="shared" si="12"/>
        <v>#REF!</v>
      </c>
      <c r="X40" s="12" t="e">
        <f>SUMIF(#REF!,P40,#REF!)</f>
        <v>#REF!</v>
      </c>
      <c r="Y40" s="22" t="e">
        <f t="shared" si="13"/>
        <v>#REF!</v>
      </c>
      <c r="Z40" s="12" t="e">
        <f>SUMIF(#REF!,P40,#REF!)</f>
        <v>#REF!</v>
      </c>
      <c r="AA40" s="52" t="e">
        <f t="shared" si="14"/>
        <v>#REF!</v>
      </c>
    </row>
    <row r="41" spans="1:27" x14ac:dyDescent="0.25">
      <c r="P41" s="11" t="s">
        <v>190</v>
      </c>
      <c r="Q41" s="32" t="e">
        <f>COUNTIF(#REF!,P41)</f>
        <v>#REF!</v>
      </c>
      <c r="R41" s="12" t="e">
        <f>SUMIF(#REF!,P41,#REF!)</f>
        <v>#REF!</v>
      </c>
      <c r="S41" s="22" t="e">
        <f t="shared" si="10"/>
        <v>#REF!</v>
      </c>
      <c r="T41" s="12" t="e">
        <f>SUMIF(#REF!,P41,#REF!)</f>
        <v>#REF!</v>
      </c>
      <c r="U41" s="22" t="e">
        <f t="shared" si="11"/>
        <v>#REF!</v>
      </c>
      <c r="V41" s="12" t="e">
        <f>SUMIF(#REF!,P41,#REF!)</f>
        <v>#REF!</v>
      </c>
      <c r="W41" s="22" t="e">
        <f t="shared" si="12"/>
        <v>#REF!</v>
      </c>
      <c r="X41" s="12" t="e">
        <f>SUMIF(#REF!,P41,#REF!)</f>
        <v>#REF!</v>
      </c>
      <c r="Y41" s="22" t="e">
        <f t="shared" si="13"/>
        <v>#REF!</v>
      </c>
      <c r="Z41" s="12" t="e">
        <f>SUMIF(#REF!,P41,#REF!)</f>
        <v>#REF!</v>
      </c>
      <c r="AA41" s="52" t="e">
        <f t="shared" si="14"/>
        <v>#REF!</v>
      </c>
    </row>
    <row r="42" spans="1:27" x14ac:dyDescent="0.25">
      <c r="P42" s="11" t="s">
        <v>191</v>
      </c>
      <c r="Q42" s="32" t="e">
        <f>COUNTIF(#REF!,P42)</f>
        <v>#REF!</v>
      </c>
      <c r="R42" s="12" t="e">
        <f>SUMIF(#REF!,P42,#REF!)</f>
        <v>#REF!</v>
      </c>
      <c r="S42" s="22" t="e">
        <f t="shared" si="10"/>
        <v>#REF!</v>
      </c>
      <c r="T42" s="12" t="e">
        <f>SUMIF(#REF!,P42,#REF!)</f>
        <v>#REF!</v>
      </c>
      <c r="U42" s="22" t="e">
        <f t="shared" si="11"/>
        <v>#REF!</v>
      </c>
      <c r="V42" s="12" t="e">
        <f>SUMIF(#REF!,P42,#REF!)</f>
        <v>#REF!</v>
      </c>
      <c r="W42" s="22" t="e">
        <f t="shared" si="12"/>
        <v>#REF!</v>
      </c>
      <c r="X42" s="12" t="e">
        <f>SUMIF(#REF!,P42,#REF!)</f>
        <v>#REF!</v>
      </c>
      <c r="Y42" s="22" t="e">
        <f t="shared" si="13"/>
        <v>#REF!</v>
      </c>
      <c r="Z42" s="12" t="e">
        <f>SUMIF(#REF!,P42,#REF!)</f>
        <v>#REF!</v>
      </c>
      <c r="AA42" s="52" t="e">
        <f t="shared" si="14"/>
        <v>#REF!</v>
      </c>
    </row>
    <row r="43" spans="1:27" x14ac:dyDescent="0.25">
      <c r="P43" s="11" t="s">
        <v>300</v>
      </c>
      <c r="Q43" s="32" t="e">
        <f>COUNTIF(#REF!,P43)</f>
        <v>#REF!</v>
      </c>
      <c r="R43" s="12" t="e">
        <f>SUMIF(#REF!,P43,#REF!)</f>
        <v>#REF!</v>
      </c>
      <c r="S43" s="22" t="e">
        <f t="shared" si="10"/>
        <v>#REF!</v>
      </c>
      <c r="T43" s="12" t="e">
        <f>SUMIF(#REF!,P43,#REF!)</f>
        <v>#REF!</v>
      </c>
      <c r="U43" s="22" t="e">
        <f t="shared" si="11"/>
        <v>#REF!</v>
      </c>
      <c r="V43" s="12" t="e">
        <f>SUMIF(#REF!,P43,#REF!)</f>
        <v>#REF!</v>
      </c>
      <c r="W43" s="22" t="e">
        <f t="shared" si="12"/>
        <v>#REF!</v>
      </c>
      <c r="X43" s="12" t="e">
        <f>SUMIF(#REF!,P43,#REF!)</f>
        <v>#REF!</v>
      </c>
      <c r="Y43" s="22" t="e">
        <f t="shared" si="13"/>
        <v>#REF!</v>
      </c>
      <c r="Z43" s="12" t="e">
        <f>SUMIF(#REF!,P43,#REF!)</f>
        <v>#REF!</v>
      </c>
      <c r="AA43" s="52" t="e">
        <f t="shared" si="14"/>
        <v>#REF!</v>
      </c>
    </row>
    <row r="44" spans="1:27" x14ac:dyDescent="0.25">
      <c r="P44" s="11" t="s">
        <v>257</v>
      </c>
      <c r="Q44" s="32" t="e">
        <f>COUNTIF(#REF!,P44)</f>
        <v>#REF!</v>
      </c>
      <c r="R44" s="12" t="e">
        <f>SUMIF(#REF!,P44,#REF!)</f>
        <v>#REF!</v>
      </c>
      <c r="S44" s="22" t="e">
        <f t="shared" si="10"/>
        <v>#REF!</v>
      </c>
      <c r="T44" s="12" t="e">
        <f>SUMIF(#REF!,P44,#REF!)</f>
        <v>#REF!</v>
      </c>
      <c r="U44" s="22" t="e">
        <f t="shared" si="11"/>
        <v>#REF!</v>
      </c>
      <c r="V44" s="12" t="e">
        <f>SUMIF(#REF!,P44,#REF!)</f>
        <v>#REF!</v>
      </c>
      <c r="W44" s="22" t="e">
        <f t="shared" si="12"/>
        <v>#REF!</v>
      </c>
      <c r="X44" s="12" t="e">
        <f>SUMIF(#REF!,P44,#REF!)</f>
        <v>#REF!</v>
      </c>
      <c r="Y44" s="22" t="e">
        <f t="shared" si="13"/>
        <v>#REF!</v>
      </c>
      <c r="Z44" s="12" t="e">
        <f>SUMIF(#REF!,P44,#REF!)</f>
        <v>#REF!</v>
      </c>
      <c r="AA44" s="52" t="e">
        <f t="shared" si="14"/>
        <v>#REF!</v>
      </c>
    </row>
    <row r="45" spans="1:27" x14ac:dyDescent="0.25">
      <c r="P45" s="11" t="s">
        <v>137</v>
      </c>
      <c r="Q45" s="32" t="e">
        <f>COUNTIF(#REF!,P45)</f>
        <v>#REF!</v>
      </c>
      <c r="R45" s="12" t="e">
        <f>SUMIF(#REF!,P45,#REF!)</f>
        <v>#REF!</v>
      </c>
      <c r="S45" s="22" t="e">
        <f t="shared" si="10"/>
        <v>#REF!</v>
      </c>
      <c r="T45" s="12" t="e">
        <f>SUMIF(#REF!,P45,#REF!)</f>
        <v>#REF!</v>
      </c>
      <c r="U45" s="22" t="e">
        <f t="shared" si="11"/>
        <v>#REF!</v>
      </c>
      <c r="V45" s="12" t="e">
        <f>SUMIF(#REF!,P45,#REF!)</f>
        <v>#REF!</v>
      </c>
      <c r="W45" s="22" t="e">
        <f t="shared" si="12"/>
        <v>#REF!</v>
      </c>
      <c r="X45" s="12" t="e">
        <f>SUMIF(#REF!,P45,#REF!)</f>
        <v>#REF!</v>
      </c>
      <c r="Y45" s="22" t="e">
        <f t="shared" si="13"/>
        <v>#REF!</v>
      </c>
      <c r="Z45" s="12" t="e">
        <f>SUMIF(#REF!,P45,#REF!)</f>
        <v>#REF!</v>
      </c>
      <c r="AA45" s="52" t="e">
        <f t="shared" si="14"/>
        <v>#REF!</v>
      </c>
    </row>
    <row r="46" spans="1:27" x14ac:dyDescent="0.25">
      <c r="P46" s="11" t="s">
        <v>157</v>
      </c>
      <c r="Q46" s="32" t="e">
        <f>COUNTIF(#REF!,P46)</f>
        <v>#REF!</v>
      </c>
      <c r="R46" s="12" t="e">
        <f>SUMIF(#REF!,P46,#REF!)</f>
        <v>#REF!</v>
      </c>
      <c r="S46" s="22" t="e">
        <f t="shared" si="10"/>
        <v>#REF!</v>
      </c>
      <c r="T46" s="12" t="e">
        <f>SUMIF(#REF!,P46,#REF!)</f>
        <v>#REF!</v>
      </c>
      <c r="U46" s="22" t="e">
        <f t="shared" si="11"/>
        <v>#REF!</v>
      </c>
      <c r="V46" s="12" t="e">
        <f>SUMIF(#REF!,P46,#REF!)</f>
        <v>#REF!</v>
      </c>
      <c r="W46" s="22" t="e">
        <f t="shared" si="12"/>
        <v>#REF!</v>
      </c>
      <c r="X46" s="12" t="e">
        <f>SUMIF(#REF!,P46,#REF!)</f>
        <v>#REF!</v>
      </c>
      <c r="Y46" s="22" t="e">
        <f t="shared" si="13"/>
        <v>#REF!</v>
      </c>
      <c r="Z46" s="12" t="e">
        <f>SUMIF(#REF!,P46,#REF!)</f>
        <v>#REF!</v>
      </c>
      <c r="AA46" s="52" t="e">
        <f t="shared" si="14"/>
        <v>#REF!</v>
      </c>
    </row>
    <row r="47" spans="1:27" x14ac:dyDescent="0.25">
      <c r="P47" s="11" t="s">
        <v>248</v>
      </c>
      <c r="Q47" s="32" t="e">
        <f>COUNTIF(#REF!,P47)</f>
        <v>#REF!</v>
      </c>
      <c r="R47" s="12" t="e">
        <f>SUMIF(#REF!,P47,#REF!)</f>
        <v>#REF!</v>
      </c>
      <c r="S47" s="22" t="e">
        <f t="shared" si="10"/>
        <v>#REF!</v>
      </c>
      <c r="T47" s="12" t="e">
        <f>SUMIF(#REF!,P47,#REF!)</f>
        <v>#REF!</v>
      </c>
      <c r="U47" s="22" t="e">
        <f t="shared" si="11"/>
        <v>#REF!</v>
      </c>
      <c r="V47" s="12" t="e">
        <f>SUMIF(#REF!,P47,#REF!)</f>
        <v>#REF!</v>
      </c>
      <c r="W47" s="22" t="e">
        <f t="shared" si="12"/>
        <v>#REF!</v>
      </c>
      <c r="X47" s="12" t="e">
        <f>SUMIF(#REF!,P47,#REF!)</f>
        <v>#REF!</v>
      </c>
      <c r="Y47" s="22" t="e">
        <f t="shared" si="13"/>
        <v>#REF!</v>
      </c>
      <c r="Z47" s="12" t="e">
        <f>SUMIF(#REF!,P47,#REF!)</f>
        <v>#REF!</v>
      </c>
      <c r="AA47" s="52" t="e">
        <f t="shared" si="14"/>
        <v>#REF!</v>
      </c>
    </row>
    <row r="48" spans="1:27" x14ac:dyDescent="0.25">
      <c r="P48" s="11" t="s">
        <v>212</v>
      </c>
      <c r="Q48" s="32" t="e">
        <f>COUNTIF(#REF!,P48)</f>
        <v>#REF!</v>
      </c>
      <c r="R48" s="12" t="e">
        <f>SUMIF(#REF!,P48,#REF!)</f>
        <v>#REF!</v>
      </c>
      <c r="S48" s="22" t="e">
        <f t="shared" si="10"/>
        <v>#REF!</v>
      </c>
      <c r="T48" s="12" t="e">
        <f>SUMIF(#REF!,P48,#REF!)</f>
        <v>#REF!</v>
      </c>
      <c r="U48" s="22" t="e">
        <f t="shared" si="11"/>
        <v>#REF!</v>
      </c>
      <c r="V48" s="12" t="e">
        <f>SUMIF(#REF!,P48,#REF!)</f>
        <v>#REF!</v>
      </c>
      <c r="W48" s="22" t="e">
        <f t="shared" si="12"/>
        <v>#REF!</v>
      </c>
      <c r="X48" s="12" t="e">
        <f>SUMIF(#REF!,P48,#REF!)</f>
        <v>#REF!</v>
      </c>
      <c r="Y48" s="22" t="e">
        <f t="shared" si="13"/>
        <v>#REF!</v>
      </c>
      <c r="Z48" s="12" t="e">
        <f>SUMIF(#REF!,P48,#REF!)</f>
        <v>#REF!</v>
      </c>
      <c r="AA48" s="52" t="e">
        <f t="shared" si="14"/>
        <v>#REF!</v>
      </c>
    </row>
    <row r="49" spans="16:27" x14ac:dyDescent="0.25">
      <c r="P49" s="11" t="s">
        <v>211</v>
      </c>
      <c r="Q49" s="32" t="e">
        <f>COUNTIF(#REF!,P49)</f>
        <v>#REF!</v>
      </c>
      <c r="R49" s="12" t="e">
        <f>SUMIF(#REF!,P49,#REF!)</f>
        <v>#REF!</v>
      </c>
      <c r="S49" s="22" t="e">
        <f t="shared" si="10"/>
        <v>#REF!</v>
      </c>
      <c r="T49" s="12" t="e">
        <f>SUMIF(#REF!,P49,#REF!)</f>
        <v>#REF!</v>
      </c>
      <c r="U49" s="22" t="e">
        <f t="shared" si="11"/>
        <v>#REF!</v>
      </c>
      <c r="V49" s="12" t="e">
        <f>SUMIF(#REF!,P49,#REF!)</f>
        <v>#REF!</v>
      </c>
      <c r="W49" s="22" t="e">
        <f t="shared" si="12"/>
        <v>#REF!</v>
      </c>
      <c r="X49" s="12" t="e">
        <f>SUMIF(#REF!,P49,#REF!)</f>
        <v>#REF!</v>
      </c>
      <c r="Y49" s="22" t="e">
        <f t="shared" si="13"/>
        <v>#REF!</v>
      </c>
      <c r="Z49" s="12" t="e">
        <f>SUMIF(#REF!,P49,#REF!)</f>
        <v>#REF!</v>
      </c>
      <c r="AA49" s="52" t="e">
        <f t="shared" si="14"/>
        <v>#REF!</v>
      </c>
    </row>
    <row r="50" spans="16:27" x14ac:dyDescent="0.25">
      <c r="P50" s="11" t="s">
        <v>210</v>
      </c>
      <c r="Q50" s="32" t="e">
        <f>COUNTIF(#REF!,P50)</f>
        <v>#REF!</v>
      </c>
      <c r="R50" s="12" t="e">
        <f>SUMIF(#REF!,P50,#REF!)</f>
        <v>#REF!</v>
      </c>
      <c r="S50" s="22" t="e">
        <f t="shared" si="10"/>
        <v>#REF!</v>
      </c>
      <c r="T50" s="12" t="e">
        <f>SUMIF(#REF!,P50,#REF!)</f>
        <v>#REF!</v>
      </c>
      <c r="U50" s="22" t="e">
        <f t="shared" si="11"/>
        <v>#REF!</v>
      </c>
      <c r="V50" s="12" t="e">
        <f>SUMIF(#REF!,P50,#REF!)</f>
        <v>#REF!</v>
      </c>
      <c r="W50" s="22" t="e">
        <f t="shared" si="12"/>
        <v>#REF!</v>
      </c>
      <c r="X50" s="12" t="e">
        <f>SUMIF(#REF!,P50,#REF!)</f>
        <v>#REF!</v>
      </c>
      <c r="Y50" s="22" t="e">
        <f t="shared" si="13"/>
        <v>#REF!</v>
      </c>
      <c r="Z50" s="12" t="e">
        <f>SUMIF(#REF!,P50,#REF!)</f>
        <v>#REF!</v>
      </c>
      <c r="AA50" s="52" t="e">
        <f t="shared" si="14"/>
        <v>#REF!</v>
      </c>
    </row>
    <row r="51" spans="16:27" x14ac:dyDescent="0.25">
      <c r="P51" s="11" t="s">
        <v>148</v>
      </c>
      <c r="Q51" s="32" t="e">
        <f>COUNTIF(#REF!,P51)</f>
        <v>#REF!</v>
      </c>
      <c r="R51" s="12" t="e">
        <f>SUMIF(#REF!,P51,#REF!)</f>
        <v>#REF!</v>
      </c>
      <c r="S51" s="22" t="e">
        <f t="shared" si="10"/>
        <v>#REF!</v>
      </c>
      <c r="T51" s="12" t="e">
        <f>SUMIF(#REF!,P51,#REF!)</f>
        <v>#REF!</v>
      </c>
      <c r="U51" s="22" t="e">
        <f t="shared" si="11"/>
        <v>#REF!</v>
      </c>
      <c r="V51" s="12" t="e">
        <f>SUMIF(#REF!,P51,#REF!)</f>
        <v>#REF!</v>
      </c>
      <c r="W51" s="22" t="e">
        <f t="shared" si="12"/>
        <v>#REF!</v>
      </c>
      <c r="X51" s="12" t="e">
        <f>SUMIF(#REF!,P51,#REF!)</f>
        <v>#REF!</v>
      </c>
      <c r="Y51" s="22" t="e">
        <f t="shared" si="13"/>
        <v>#REF!</v>
      </c>
      <c r="Z51" s="12" t="e">
        <f>SUMIF(#REF!,P51,#REF!)</f>
        <v>#REF!</v>
      </c>
      <c r="AA51" s="52" t="e">
        <f t="shared" si="14"/>
        <v>#REF!</v>
      </c>
    </row>
    <row r="52" spans="16:27" x14ac:dyDescent="0.25">
      <c r="P52" s="11" t="s">
        <v>135</v>
      </c>
      <c r="Q52" s="32" t="e">
        <f>COUNTIF(#REF!,P52)</f>
        <v>#REF!</v>
      </c>
      <c r="R52" s="12" t="e">
        <f>SUMIF(#REF!,P52,#REF!)</f>
        <v>#REF!</v>
      </c>
      <c r="S52" s="22" t="e">
        <f t="shared" si="10"/>
        <v>#REF!</v>
      </c>
      <c r="T52" s="12" t="e">
        <f>SUMIF(#REF!,P52,#REF!)</f>
        <v>#REF!</v>
      </c>
      <c r="U52" s="22" t="e">
        <f t="shared" si="11"/>
        <v>#REF!</v>
      </c>
      <c r="V52" s="12" t="e">
        <f>SUMIF(#REF!,P52,#REF!)</f>
        <v>#REF!</v>
      </c>
      <c r="W52" s="22" t="e">
        <f t="shared" si="12"/>
        <v>#REF!</v>
      </c>
      <c r="X52" s="12" t="e">
        <f>SUMIF(#REF!,P52,#REF!)</f>
        <v>#REF!</v>
      </c>
      <c r="Y52" s="22" t="e">
        <f t="shared" si="13"/>
        <v>#REF!</v>
      </c>
      <c r="Z52" s="12" t="e">
        <f>SUMIF(#REF!,P52,#REF!)</f>
        <v>#REF!</v>
      </c>
      <c r="AA52" s="52" t="e">
        <f t="shared" si="14"/>
        <v>#REF!</v>
      </c>
    </row>
    <row r="53" spans="16:27" x14ac:dyDescent="0.25">
      <c r="P53" s="11" t="s">
        <v>262</v>
      </c>
      <c r="Q53" s="32" t="e">
        <f>COUNTIF(#REF!,P53)</f>
        <v>#REF!</v>
      </c>
      <c r="R53" s="12" t="e">
        <f>SUMIF(#REF!,P53,#REF!)</f>
        <v>#REF!</v>
      </c>
      <c r="S53" s="22" t="e">
        <f t="shared" si="10"/>
        <v>#REF!</v>
      </c>
      <c r="T53" s="12" t="e">
        <f>SUMIF(#REF!,P53,#REF!)</f>
        <v>#REF!</v>
      </c>
      <c r="U53" s="22" t="e">
        <f t="shared" si="11"/>
        <v>#REF!</v>
      </c>
      <c r="V53" s="12" t="e">
        <f>SUMIF(#REF!,P53,#REF!)</f>
        <v>#REF!</v>
      </c>
      <c r="W53" s="22" t="e">
        <f t="shared" si="12"/>
        <v>#REF!</v>
      </c>
      <c r="X53" s="12" t="e">
        <f>SUMIF(#REF!,P53,#REF!)</f>
        <v>#REF!</v>
      </c>
      <c r="Y53" s="22" t="e">
        <f t="shared" si="13"/>
        <v>#REF!</v>
      </c>
      <c r="Z53" s="12" t="e">
        <f>SUMIF(#REF!,P53,#REF!)</f>
        <v>#REF!</v>
      </c>
      <c r="AA53" s="52" t="e">
        <f t="shared" si="14"/>
        <v>#REF!</v>
      </c>
    </row>
    <row r="54" spans="16:27" x14ac:dyDescent="0.25">
      <c r="P54" s="11" t="s">
        <v>154</v>
      </c>
      <c r="Q54" s="32" t="e">
        <f>COUNTIF(#REF!,P54)</f>
        <v>#REF!</v>
      </c>
      <c r="R54" s="12" t="e">
        <f>SUMIF(#REF!,P54,#REF!)</f>
        <v>#REF!</v>
      </c>
      <c r="S54" s="22" t="e">
        <f t="shared" si="10"/>
        <v>#REF!</v>
      </c>
      <c r="T54" s="12" t="e">
        <f>SUMIF(#REF!,P54,#REF!)</f>
        <v>#REF!</v>
      </c>
      <c r="U54" s="22" t="e">
        <f t="shared" si="11"/>
        <v>#REF!</v>
      </c>
      <c r="V54" s="12" t="e">
        <f>SUMIF(#REF!,P54,#REF!)</f>
        <v>#REF!</v>
      </c>
      <c r="W54" s="22" t="e">
        <f t="shared" si="12"/>
        <v>#REF!</v>
      </c>
      <c r="X54" s="12" t="e">
        <f>SUMIF(#REF!,P54,#REF!)</f>
        <v>#REF!</v>
      </c>
      <c r="Y54" s="22" t="e">
        <f t="shared" si="13"/>
        <v>#REF!</v>
      </c>
      <c r="Z54" s="12" t="e">
        <f>SUMIF(#REF!,P54,#REF!)</f>
        <v>#REF!</v>
      </c>
      <c r="AA54" s="52" t="e">
        <f t="shared" si="14"/>
        <v>#REF!</v>
      </c>
    </row>
    <row r="55" spans="16:27" x14ac:dyDescent="0.25">
      <c r="P55" s="11" t="s">
        <v>120</v>
      </c>
      <c r="Q55" s="32" t="e">
        <f>COUNTIF(#REF!,P55)</f>
        <v>#REF!</v>
      </c>
      <c r="R55" s="12" t="e">
        <f>SUMIF(#REF!,P55,#REF!)</f>
        <v>#REF!</v>
      </c>
      <c r="S55" s="22" t="e">
        <f t="shared" si="10"/>
        <v>#REF!</v>
      </c>
      <c r="T55" s="12" t="e">
        <f>SUMIF(#REF!,P55,#REF!)</f>
        <v>#REF!</v>
      </c>
      <c r="U55" s="22" t="e">
        <f t="shared" si="11"/>
        <v>#REF!</v>
      </c>
      <c r="V55" s="12" t="e">
        <f>SUMIF(#REF!,P55,#REF!)</f>
        <v>#REF!</v>
      </c>
      <c r="W55" s="22" t="e">
        <f t="shared" si="12"/>
        <v>#REF!</v>
      </c>
      <c r="X55" s="12" t="e">
        <f>SUMIF(#REF!,P55,#REF!)</f>
        <v>#REF!</v>
      </c>
      <c r="Y55" s="22" t="e">
        <f t="shared" si="13"/>
        <v>#REF!</v>
      </c>
      <c r="Z55" s="12" t="e">
        <f>SUMIF(#REF!,P55,#REF!)</f>
        <v>#REF!</v>
      </c>
      <c r="AA55" s="52" t="e">
        <f t="shared" si="14"/>
        <v>#REF!</v>
      </c>
    </row>
    <row r="56" spans="16:27" x14ac:dyDescent="0.25">
      <c r="P56" s="11" t="s">
        <v>292</v>
      </c>
      <c r="Q56" s="32" t="e">
        <f>COUNTIF(#REF!,P56)</f>
        <v>#REF!</v>
      </c>
      <c r="R56" s="12" t="e">
        <f>SUMIF(#REF!,P56,#REF!)</f>
        <v>#REF!</v>
      </c>
      <c r="S56" s="22" t="e">
        <f t="shared" si="10"/>
        <v>#REF!</v>
      </c>
      <c r="T56" s="12" t="e">
        <f>SUMIF(#REF!,P56,#REF!)</f>
        <v>#REF!</v>
      </c>
      <c r="U56" s="22" t="e">
        <f t="shared" si="11"/>
        <v>#REF!</v>
      </c>
      <c r="V56" s="12" t="e">
        <f>SUMIF(#REF!,P56,#REF!)</f>
        <v>#REF!</v>
      </c>
      <c r="W56" s="22" t="e">
        <f t="shared" si="12"/>
        <v>#REF!</v>
      </c>
      <c r="X56" s="12" t="e">
        <f>SUMIF(#REF!,P56,#REF!)</f>
        <v>#REF!</v>
      </c>
      <c r="Y56" s="22" t="e">
        <f t="shared" si="13"/>
        <v>#REF!</v>
      </c>
      <c r="Z56" s="12" t="e">
        <f>SUMIF(#REF!,P56,#REF!)</f>
        <v>#REF!</v>
      </c>
      <c r="AA56" s="52" t="e">
        <f t="shared" si="14"/>
        <v>#REF!</v>
      </c>
    </row>
    <row r="57" spans="16:27" x14ac:dyDescent="0.25">
      <c r="P57" s="11" t="s">
        <v>291</v>
      </c>
      <c r="Q57" s="32" t="e">
        <f>COUNTIF(#REF!,P57)</f>
        <v>#REF!</v>
      </c>
      <c r="R57" s="12" t="e">
        <f>SUMIF(#REF!,P57,#REF!)</f>
        <v>#REF!</v>
      </c>
      <c r="S57" s="22" t="e">
        <f t="shared" si="10"/>
        <v>#REF!</v>
      </c>
      <c r="T57" s="12" t="e">
        <f>SUMIF(#REF!,P57,#REF!)</f>
        <v>#REF!</v>
      </c>
      <c r="U57" s="22" t="e">
        <f t="shared" si="11"/>
        <v>#REF!</v>
      </c>
      <c r="V57" s="12" t="e">
        <f>SUMIF(#REF!,P57,#REF!)</f>
        <v>#REF!</v>
      </c>
      <c r="W57" s="22" t="e">
        <f t="shared" si="12"/>
        <v>#REF!</v>
      </c>
      <c r="X57" s="12" t="e">
        <f>SUMIF(#REF!,P57,#REF!)</f>
        <v>#REF!</v>
      </c>
      <c r="Y57" s="22" t="e">
        <f t="shared" si="13"/>
        <v>#REF!</v>
      </c>
      <c r="Z57" s="12" t="e">
        <f>SUMIF(#REF!,P57,#REF!)</f>
        <v>#REF!</v>
      </c>
      <c r="AA57" s="52" t="e">
        <f t="shared" si="14"/>
        <v>#REF!</v>
      </c>
    </row>
    <row r="58" spans="16:27" x14ac:dyDescent="0.25">
      <c r="P58" s="11" t="s">
        <v>130</v>
      </c>
      <c r="Q58" s="32" t="e">
        <f>COUNTIF(#REF!,P58)</f>
        <v>#REF!</v>
      </c>
      <c r="R58" s="12" t="e">
        <f>SUMIF(#REF!,P58,#REF!)</f>
        <v>#REF!</v>
      </c>
      <c r="S58" s="22" t="e">
        <f t="shared" si="10"/>
        <v>#REF!</v>
      </c>
      <c r="T58" s="12" t="e">
        <f>SUMIF(#REF!,P58,#REF!)</f>
        <v>#REF!</v>
      </c>
      <c r="U58" s="22" t="e">
        <f t="shared" si="11"/>
        <v>#REF!</v>
      </c>
      <c r="V58" s="12" t="e">
        <f>SUMIF(#REF!,P58,#REF!)</f>
        <v>#REF!</v>
      </c>
      <c r="W58" s="22" t="e">
        <f t="shared" si="12"/>
        <v>#REF!</v>
      </c>
      <c r="X58" s="12" t="e">
        <f>SUMIF(#REF!,P58,#REF!)</f>
        <v>#REF!</v>
      </c>
      <c r="Y58" s="22" t="e">
        <f t="shared" si="13"/>
        <v>#REF!</v>
      </c>
      <c r="Z58" s="12" t="e">
        <f>SUMIF(#REF!,P58,#REF!)</f>
        <v>#REF!</v>
      </c>
      <c r="AA58" s="52" t="e">
        <f t="shared" si="14"/>
        <v>#REF!</v>
      </c>
    </row>
    <row r="59" spans="16:27" x14ac:dyDescent="0.25">
      <c r="P59" s="11" t="s">
        <v>254</v>
      </c>
      <c r="Q59" s="32" t="e">
        <f>COUNTIF(#REF!,P59)</f>
        <v>#REF!</v>
      </c>
      <c r="R59" s="12" t="e">
        <f>SUMIF(#REF!,P59,#REF!)</f>
        <v>#REF!</v>
      </c>
      <c r="S59" s="22" t="e">
        <f t="shared" si="10"/>
        <v>#REF!</v>
      </c>
      <c r="T59" s="12" t="e">
        <f>SUMIF(#REF!,P59,#REF!)</f>
        <v>#REF!</v>
      </c>
      <c r="U59" s="22" t="e">
        <f t="shared" si="11"/>
        <v>#REF!</v>
      </c>
      <c r="V59" s="12" t="e">
        <f>SUMIF(#REF!,P59,#REF!)</f>
        <v>#REF!</v>
      </c>
      <c r="W59" s="22" t="e">
        <f t="shared" si="12"/>
        <v>#REF!</v>
      </c>
      <c r="X59" s="12" t="e">
        <f>SUMIF(#REF!,P59,#REF!)</f>
        <v>#REF!</v>
      </c>
      <c r="Y59" s="22" t="e">
        <f t="shared" si="13"/>
        <v>#REF!</v>
      </c>
      <c r="Z59" s="12" t="e">
        <f>SUMIF(#REF!,P59,#REF!)</f>
        <v>#REF!</v>
      </c>
      <c r="AA59" s="52" t="e">
        <f t="shared" si="14"/>
        <v>#REF!</v>
      </c>
    </row>
    <row r="60" spans="16:27" x14ac:dyDescent="0.25">
      <c r="P60" s="11" t="s">
        <v>256</v>
      </c>
      <c r="Q60" s="32" t="e">
        <f>COUNTIF(#REF!,P60)</f>
        <v>#REF!</v>
      </c>
      <c r="R60" s="12" t="e">
        <f>SUMIF(#REF!,P60,#REF!)</f>
        <v>#REF!</v>
      </c>
      <c r="S60" s="22" t="e">
        <f t="shared" si="10"/>
        <v>#REF!</v>
      </c>
      <c r="T60" s="12" t="e">
        <f>SUMIF(#REF!,P60,#REF!)</f>
        <v>#REF!</v>
      </c>
      <c r="U60" s="22" t="e">
        <f t="shared" si="11"/>
        <v>#REF!</v>
      </c>
      <c r="V60" s="12" t="e">
        <f>SUMIF(#REF!,P60,#REF!)</f>
        <v>#REF!</v>
      </c>
      <c r="W60" s="22" t="e">
        <f t="shared" si="12"/>
        <v>#REF!</v>
      </c>
      <c r="X60" s="12" t="e">
        <f>SUMIF(#REF!,P60,#REF!)</f>
        <v>#REF!</v>
      </c>
      <c r="Y60" s="22" t="e">
        <f t="shared" si="13"/>
        <v>#REF!</v>
      </c>
      <c r="Z60" s="12" t="e">
        <f>SUMIF(#REF!,P60,#REF!)</f>
        <v>#REF!</v>
      </c>
      <c r="AA60" s="52" t="e">
        <f t="shared" si="14"/>
        <v>#REF!</v>
      </c>
    </row>
    <row r="61" spans="16:27" x14ac:dyDescent="0.25">
      <c r="P61" s="11" t="s">
        <v>186</v>
      </c>
      <c r="Q61" s="32" t="e">
        <f>COUNTIF(#REF!,P61)</f>
        <v>#REF!</v>
      </c>
      <c r="R61" s="12" t="e">
        <f>SUMIF(#REF!,P61,#REF!)</f>
        <v>#REF!</v>
      </c>
      <c r="S61" s="22" t="e">
        <f t="shared" si="10"/>
        <v>#REF!</v>
      </c>
      <c r="T61" s="12" t="e">
        <f>SUMIF(#REF!,P61,#REF!)</f>
        <v>#REF!</v>
      </c>
      <c r="U61" s="22" t="e">
        <f t="shared" si="11"/>
        <v>#REF!</v>
      </c>
      <c r="V61" s="12" t="e">
        <f>SUMIF(#REF!,P61,#REF!)</f>
        <v>#REF!</v>
      </c>
      <c r="W61" s="22" t="e">
        <f t="shared" si="12"/>
        <v>#REF!</v>
      </c>
      <c r="X61" s="12" t="e">
        <f>SUMIF(#REF!,P61,#REF!)</f>
        <v>#REF!</v>
      </c>
      <c r="Y61" s="22" t="e">
        <f t="shared" si="13"/>
        <v>#REF!</v>
      </c>
      <c r="Z61" s="12" t="e">
        <f>SUMIF(#REF!,P61,#REF!)</f>
        <v>#REF!</v>
      </c>
      <c r="AA61" s="52" t="e">
        <f t="shared" si="14"/>
        <v>#REF!</v>
      </c>
    </row>
    <row r="62" spans="16:27" x14ac:dyDescent="0.25">
      <c r="P62" s="11" t="s">
        <v>216</v>
      </c>
      <c r="Q62" s="32" t="e">
        <f>COUNTIF(#REF!,P62)</f>
        <v>#REF!</v>
      </c>
      <c r="R62" s="12" t="e">
        <f>SUMIF(#REF!,P62,#REF!)</f>
        <v>#REF!</v>
      </c>
      <c r="S62" s="22" t="e">
        <f t="shared" si="10"/>
        <v>#REF!</v>
      </c>
      <c r="T62" s="12" t="e">
        <f>SUMIF(#REF!,P62,#REF!)</f>
        <v>#REF!</v>
      </c>
      <c r="U62" s="22" t="e">
        <f t="shared" si="11"/>
        <v>#REF!</v>
      </c>
      <c r="V62" s="12" t="e">
        <f>SUMIF(#REF!,P62,#REF!)</f>
        <v>#REF!</v>
      </c>
      <c r="W62" s="22" t="e">
        <f t="shared" si="12"/>
        <v>#REF!</v>
      </c>
      <c r="X62" s="12" t="e">
        <f>SUMIF(#REF!,P62,#REF!)</f>
        <v>#REF!</v>
      </c>
      <c r="Y62" s="22" t="e">
        <f t="shared" si="13"/>
        <v>#REF!</v>
      </c>
      <c r="Z62" s="12" t="e">
        <f>SUMIF(#REF!,P62,#REF!)</f>
        <v>#REF!</v>
      </c>
      <c r="AA62" s="52" t="e">
        <f t="shared" si="14"/>
        <v>#REF!</v>
      </c>
    </row>
    <row r="63" spans="16:27" x14ac:dyDescent="0.25">
      <c r="P63" s="11" t="s">
        <v>233</v>
      </c>
      <c r="Q63" s="32" t="e">
        <f>COUNTIF(#REF!,P63)</f>
        <v>#REF!</v>
      </c>
      <c r="R63" s="12" t="e">
        <f>SUMIF(#REF!,P63,#REF!)</f>
        <v>#REF!</v>
      </c>
      <c r="S63" s="22" t="e">
        <f t="shared" si="10"/>
        <v>#REF!</v>
      </c>
      <c r="T63" s="12" t="e">
        <f>SUMIF(#REF!,P63,#REF!)</f>
        <v>#REF!</v>
      </c>
      <c r="U63" s="22" t="e">
        <f t="shared" si="11"/>
        <v>#REF!</v>
      </c>
      <c r="V63" s="12" t="e">
        <f>SUMIF(#REF!,P63,#REF!)</f>
        <v>#REF!</v>
      </c>
      <c r="W63" s="22" t="e">
        <f t="shared" si="12"/>
        <v>#REF!</v>
      </c>
      <c r="X63" s="12" t="e">
        <f>SUMIF(#REF!,P63,#REF!)</f>
        <v>#REF!</v>
      </c>
      <c r="Y63" s="22" t="e">
        <f t="shared" si="13"/>
        <v>#REF!</v>
      </c>
      <c r="Z63" s="12" t="e">
        <f>SUMIF(#REF!,P63,#REF!)</f>
        <v>#REF!</v>
      </c>
      <c r="AA63" s="52" t="e">
        <f t="shared" si="14"/>
        <v>#REF!</v>
      </c>
    </row>
    <row r="64" spans="16:27" x14ac:dyDescent="0.25">
      <c r="P64" s="11" t="s">
        <v>146</v>
      </c>
      <c r="Q64" s="32" t="e">
        <f>COUNTIF(#REF!,P64)</f>
        <v>#REF!</v>
      </c>
      <c r="R64" s="12" t="e">
        <f>SUMIF(#REF!,P64,#REF!)</f>
        <v>#REF!</v>
      </c>
      <c r="S64" s="22" t="e">
        <f t="shared" si="10"/>
        <v>#REF!</v>
      </c>
      <c r="T64" s="12" t="e">
        <f>SUMIF(#REF!,P64,#REF!)</f>
        <v>#REF!</v>
      </c>
      <c r="U64" s="22" t="e">
        <f t="shared" si="11"/>
        <v>#REF!</v>
      </c>
      <c r="V64" s="12" t="e">
        <f>SUMIF(#REF!,P64,#REF!)</f>
        <v>#REF!</v>
      </c>
      <c r="W64" s="22" t="e">
        <f t="shared" si="12"/>
        <v>#REF!</v>
      </c>
      <c r="X64" s="12" t="e">
        <f>SUMIF(#REF!,P64,#REF!)</f>
        <v>#REF!</v>
      </c>
      <c r="Y64" s="22" t="e">
        <f t="shared" si="13"/>
        <v>#REF!</v>
      </c>
      <c r="Z64" s="12" t="e">
        <f>SUMIF(#REF!,P64,#REF!)</f>
        <v>#REF!</v>
      </c>
      <c r="AA64" s="52" t="e">
        <f t="shared" si="14"/>
        <v>#REF!</v>
      </c>
    </row>
    <row r="65" spans="16:27" x14ac:dyDescent="0.25">
      <c r="P65" s="11" t="s">
        <v>201</v>
      </c>
      <c r="Q65" s="32" t="e">
        <f>COUNTIF(#REF!,P65)</f>
        <v>#REF!</v>
      </c>
      <c r="R65" s="12" t="e">
        <f>SUMIF(#REF!,P65,#REF!)</f>
        <v>#REF!</v>
      </c>
      <c r="S65" s="22" t="e">
        <f t="shared" si="10"/>
        <v>#REF!</v>
      </c>
      <c r="T65" s="12" t="e">
        <f>SUMIF(#REF!,P65,#REF!)</f>
        <v>#REF!</v>
      </c>
      <c r="U65" s="22" t="e">
        <f t="shared" si="11"/>
        <v>#REF!</v>
      </c>
      <c r="V65" s="12" t="e">
        <f>SUMIF(#REF!,P65,#REF!)</f>
        <v>#REF!</v>
      </c>
      <c r="W65" s="22" t="e">
        <f t="shared" si="12"/>
        <v>#REF!</v>
      </c>
      <c r="X65" s="12" t="e">
        <f>SUMIF(#REF!,P65,#REF!)</f>
        <v>#REF!</v>
      </c>
      <c r="Y65" s="22" t="e">
        <f t="shared" si="13"/>
        <v>#REF!</v>
      </c>
      <c r="Z65" s="12" t="e">
        <f>SUMIF(#REF!,P65,#REF!)</f>
        <v>#REF!</v>
      </c>
      <c r="AA65" s="52" t="e">
        <f t="shared" si="14"/>
        <v>#REF!</v>
      </c>
    </row>
    <row r="66" spans="16:27" x14ac:dyDescent="0.25">
      <c r="P66" s="11" t="s">
        <v>200</v>
      </c>
      <c r="Q66" s="32" t="e">
        <f>COUNTIF(#REF!,P66)</f>
        <v>#REF!</v>
      </c>
      <c r="R66" s="12" t="e">
        <f>SUMIF(#REF!,P66,#REF!)</f>
        <v>#REF!</v>
      </c>
      <c r="S66" s="22" t="e">
        <f t="shared" ref="S66:S97" si="16">R66/$R$141</f>
        <v>#REF!</v>
      </c>
      <c r="T66" s="12" t="e">
        <f>SUMIF(#REF!,P66,#REF!)</f>
        <v>#REF!</v>
      </c>
      <c r="U66" s="22" t="e">
        <f t="shared" ref="U66:U97" si="17">T66/$T$141</f>
        <v>#REF!</v>
      </c>
      <c r="V66" s="12" t="e">
        <f>SUMIF(#REF!,P66,#REF!)</f>
        <v>#REF!</v>
      </c>
      <c r="W66" s="22" t="e">
        <f t="shared" ref="W66:W97" si="18">V66/$V$141</f>
        <v>#REF!</v>
      </c>
      <c r="X66" s="12" t="e">
        <f>SUMIF(#REF!,P66,#REF!)</f>
        <v>#REF!</v>
      </c>
      <c r="Y66" s="22" t="e">
        <f t="shared" ref="Y66:Y97" si="19">X66/$X$141</f>
        <v>#REF!</v>
      </c>
      <c r="Z66" s="12" t="e">
        <f>SUMIF(#REF!,P66,#REF!)</f>
        <v>#REF!</v>
      </c>
      <c r="AA66" s="52" t="e">
        <f t="shared" ref="AA66:AA97" si="20">Z66/$Z$141</f>
        <v>#REF!</v>
      </c>
    </row>
    <row r="67" spans="16:27" x14ac:dyDescent="0.25">
      <c r="P67" s="11" t="s">
        <v>283</v>
      </c>
      <c r="Q67" s="32" t="e">
        <f>COUNTIF(#REF!,P67)</f>
        <v>#REF!</v>
      </c>
      <c r="R67" s="12" t="e">
        <f>SUMIF(#REF!,P67,#REF!)</f>
        <v>#REF!</v>
      </c>
      <c r="S67" s="22" t="e">
        <f t="shared" si="16"/>
        <v>#REF!</v>
      </c>
      <c r="T67" s="12" t="e">
        <f>SUMIF(#REF!,P67,#REF!)</f>
        <v>#REF!</v>
      </c>
      <c r="U67" s="22" t="e">
        <f t="shared" si="17"/>
        <v>#REF!</v>
      </c>
      <c r="V67" s="12" t="e">
        <f>SUMIF(#REF!,P67,#REF!)</f>
        <v>#REF!</v>
      </c>
      <c r="W67" s="22" t="e">
        <f t="shared" si="18"/>
        <v>#REF!</v>
      </c>
      <c r="X67" s="12" t="e">
        <f>SUMIF(#REF!,P67,#REF!)</f>
        <v>#REF!</v>
      </c>
      <c r="Y67" s="22" t="e">
        <f t="shared" si="19"/>
        <v>#REF!</v>
      </c>
      <c r="Z67" s="12" t="e">
        <f>SUMIF(#REF!,P67,#REF!)</f>
        <v>#REF!</v>
      </c>
      <c r="AA67" s="52" t="e">
        <f t="shared" si="20"/>
        <v>#REF!</v>
      </c>
    </row>
    <row r="68" spans="16:27" x14ac:dyDescent="0.25">
      <c r="P68" s="11" t="s">
        <v>259</v>
      </c>
      <c r="Q68" s="32" t="e">
        <f>COUNTIF(#REF!,P68)</f>
        <v>#REF!</v>
      </c>
      <c r="R68" s="12" t="e">
        <f>SUMIF(#REF!,P68,#REF!)</f>
        <v>#REF!</v>
      </c>
      <c r="S68" s="22" t="e">
        <f t="shared" si="16"/>
        <v>#REF!</v>
      </c>
      <c r="T68" s="12" t="e">
        <f>SUMIF(#REF!,P68,#REF!)</f>
        <v>#REF!</v>
      </c>
      <c r="U68" s="22" t="e">
        <f t="shared" si="17"/>
        <v>#REF!</v>
      </c>
      <c r="V68" s="12" t="e">
        <f>SUMIF(#REF!,P68,#REF!)</f>
        <v>#REF!</v>
      </c>
      <c r="W68" s="22" t="e">
        <f t="shared" si="18"/>
        <v>#REF!</v>
      </c>
      <c r="X68" s="12" t="e">
        <f>SUMIF(#REF!,P68,#REF!)</f>
        <v>#REF!</v>
      </c>
      <c r="Y68" s="22" t="e">
        <f t="shared" si="19"/>
        <v>#REF!</v>
      </c>
      <c r="Z68" s="12" t="e">
        <f>SUMIF(#REF!,P68,#REF!)</f>
        <v>#REF!</v>
      </c>
      <c r="AA68" s="52" t="e">
        <f t="shared" si="20"/>
        <v>#REF!</v>
      </c>
    </row>
    <row r="69" spans="16:27" x14ac:dyDescent="0.25">
      <c r="P69" s="11" t="s">
        <v>193</v>
      </c>
      <c r="Q69" s="32" t="e">
        <f>COUNTIF(#REF!,P69)</f>
        <v>#REF!</v>
      </c>
      <c r="R69" s="12" t="e">
        <f>SUMIF(#REF!,P69,#REF!)</f>
        <v>#REF!</v>
      </c>
      <c r="S69" s="22" t="e">
        <f t="shared" si="16"/>
        <v>#REF!</v>
      </c>
      <c r="T69" s="12" t="e">
        <f>SUMIF(#REF!,P69,#REF!)</f>
        <v>#REF!</v>
      </c>
      <c r="U69" s="22" t="e">
        <f t="shared" si="17"/>
        <v>#REF!</v>
      </c>
      <c r="V69" s="12" t="e">
        <f>SUMIF(#REF!,P69,#REF!)</f>
        <v>#REF!</v>
      </c>
      <c r="W69" s="22" t="e">
        <f t="shared" si="18"/>
        <v>#REF!</v>
      </c>
      <c r="X69" s="12" t="e">
        <f>SUMIF(#REF!,P69,#REF!)</f>
        <v>#REF!</v>
      </c>
      <c r="Y69" s="22" t="e">
        <f t="shared" si="19"/>
        <v>#REF!</v>
      </c>
      <c r="Z69" s="12" t="e">
        <f>SUMIF(#REF!,P69,#REF!)</f>
        <v>#REF!</v>
      </c>
      <c r="AA69" s="52" t="e">
        <f t="shared" si="20"/>
        <v>#REF!</v>
      </c>
    </row>
    <row r="70" spans="16:27" x14ac:dyDescent="0.25">
      <c r="P70" s="11" t="s">
        <v>281</v>
      </c>
      <c r="Q70" s="32" t="e">
        <f>COUNTIF(#REF!,P70)</f>
        <v>#REF!</v>
      </c>
      <c r="R70" s="12" t="e">
        <f>SUMIF(#REF!,P70,#REF!)</f>
        <v>#REF!</v>
      </c>
      <c r="S70" s="22" t="e">
        <f t="shared" si="16"/>
        <v>#REF!</v>
      </c>
      <c r="T70" s="12" t="e">
        <f>SUMIF(#REF!,P70,#REF!)</f>
        <v>#REF!</v>
      </c>
      <c r="U70" s="22" t="e">
        <f t="shared" si="17"/>
        <v>#REF!</v>
      </c>
      <c r="V70" s="12" t="e">
        <f>SUMIF(#REF!,P70,#REF!)</f>
        <v>#REF!</v>
      </c>
      <c r="W70" s="22" t="e">
        <f t="shared" si="18"/>
        <v>#REF!</v>
      </c>
      <c r="X70" s="12" t="e">
        <f>SUMIF(#REF!,P70,#REF!)</f>
        <v>#REF!</v>
      </c>
      <c r="Y70" s="22" t="e">
        <f t="shared" si="19"/>
        <v>#REF!</v>
      </c>
      <c r="Z70" s="12" t="e">
        <f>SUMIF(#REF!,P70,#REF!)</f>
        <v>#REF!</v>
      </c>
      <c r="AA70" s="52" t="e">
        <f t="shared" si="20"/>
        <v>#REF!</v>
      </c>
    </row>
    <row r="71" spans="16:27" x14ac:dyDescent="0.25">
      <c r="P71" s="11" t="s">
        <v>260</v>
      </c>
      <c r="Q71" s="32" t="e">
        <f>COUNTIF(#REF!,P71)</f>
        <v>#REF!</v>
      </c>
      <c r="R71" s="12" t="e">
        <f>SUMIF(#REF!,P71,#REF!)</f>
        <v>#REF!</v>
      </c>
      <c r="S71" s="22" t="e">
        <f t="shared" si="16"/>
        <v>#REF!</v>
      </c>
      <c r="T71" s="12" t="e">
        <f>SUMIF(#REF!,P71,#REF!)</f>
        <v>#REF!</v>
      </c>
      <c r="U71" s="22" t="e">
        <f t="shared" si="17"/>
        <v>#REF!</v>
      </c>
      <c r="V71" s="12" t="e">
        <f>SUMIF(#REF!,P71,#REF!)</f>
        <v>#REF!</v>
      </c>
      <c r="W71" s="22" t="e">
        <f t="shared" si="18"/>
        <v>#REF!</v>
      </c>
      <c r="X71" s="12" t="e">
        <f>SUMIF(#REF!,P71,#REF!)</f>
        <v>#REF!</v>
      </c>
      <c r="Y71" s="22" t="e">
        <f t="shared" si="19"/>
        <v>#REF!</v>
      </c>
      <c r="Z71" s="12" t="e">
        <f>SUMIF(#REF!,P71,#REF!)</f>
        <v>#REF!</v>
      </c>
      <c r="AA71" s="52" t="e">
        <f t="shared" si="20"/>
        <v>#REF!</v>
      </c>
    </row>
    <row r="72" spans="16:27" x14ac:dyDescent="0.25">
      <c r="P72" s="11" t="s">
        <v>282</v>
      </c>
      <c r="Q72" s="32" t="e">
        <f>COUNTIF(#REF!,P72)</f>
        <v>#REF!</v>
      </c>
      <c r="R72" s="12" t="e">
        <f>SUMIF(#REF!,P72,#REF!)</f>
        <v>#REF!</v>
      </c>
      <c r="S72" s="22" t="e">
        <f t="shared" si="16"/>
        <v>#REF!</v>
      </c>
      <c r="T72" s="12" t="e">
        <f>SUMIF(#REF!,P72,#REF!)</f>
        <v>#REF!</v>
      </c>
      <c r="U72" s="22" t="e">
        <f t="shared" si="17"/>
        <v>#REF!</v>
      </c>
      <c r="V72" s="12" t="e">
        <f>SUMIF(#REF!,P72,#REF!)</f>
        <v>#REF!</v>
      </c>
      <c r="W72" s="22" t="e">
        <f t="shared" si="18"/>
        <v>#REF!</v>
      </c>
      <c r="X72" s="12" t="e">
        <f>SUMIF(#REF!,P72,#REF!)</f>
        <v>#REF!</v>
      </c>
      <c r="Y72" s="22" t="e">
        <f t="shared" si="19"/>
        <v>#REF!</v>
      </c>
      <c r="Z72" s="12" t="e">
        <f>SUMIF(#REF!,P72,#REF!)</f>
        <v>#REF!</v>
      </c>
      <c r="AA72" s="52" t="e">
        <f t="shared" si="20"/>
        <v>#REF!</v>
      </c>
    </row>
    <row r="73" spans="16:27" x14ac:dyDescent="0.25">
      <c r="P73" s="11" t="s">
        <v>168</v>
      </c>
      <c r="Q73" s="32" t="e">
        <f>COUNTIF(#REF!,P73)</f>
        <v>#REF!</v>
      </c>
      <c r="R73" s="12" t="e">
        <f>SUMIF(#REF!,P73,#REF!)</f>
        <v>#REF!</v>
      </c>
      <c r="S73" s="22" t="e">
        <f t="shared" si="16"/>
        <v>#REF!</v>
      </c>
      <c r="T73" s="12" t="e">
        <f>SUMIF(#REF!,P73,#REF!)</f>
        <v>#REF!</v>
      </c>
      <c r="U73" s="22" t="e">
        <f t="shared" si="17"/>
        <v>#REF!</v>
      </c>
      <c r="V73" s="12" t="e">
        <f>SUMIF(#REF!,P73,#REF!)</f>
        <v>#REF!</v>
      </c>
      <c r="W73" s="22" t="e">
        <f t="shared" si="18"/>
        <v>#REF!</v>
      </c>
      <c r="X73" s="12" t="e">
        <f>SUMIF(#REF!,P73,#REF!)</f>
        <v>#REF!</v>
      </c>
      <c r="Y73" s="22" t="e">
        <f t="shared" si="19"/>
        <v>#REF!</v>
      </c>
      <c r="Z73" s="12" t="e">
        <f>SUMIF(#REF!,P73,#REF!)</f>
        <v>#REF!</v>
      </c>
      <c r="AA73" s="52" t="e">
        <f t="shared" si="20"/>
        <v>#REF!</v>
      </c>
    </row>
    <row r="74" spans="16:27" x14ac:dyDescent="0.25">
      <c r="P74" s="11" t="s">
        <v>285</v>
      </c>
      <c r="Q74" s="32" t="e">
        <f>COUNTIF(#REF!,P74)</f>
        <v>#REF!</v>
      </c>
      <c r="R74" s="12" t="e">
        <f>SUMIF(#REF!,P74,#REF!)</f>
        <v>#REF!</v>
      </c>
      <c r="S74" s="22" t="e">
        <f t="shared" si="16"/>
        <v>#REF!</v>
      </c>
      <c r="T74" s="12" t="e">
        <f>SUMIF(#REF!,P74,#REF!)</f>
        <v>#REF!</v>
      </c>
      <c r="U74" s="22" t="e">
        <f t="shared" si="17"/>
        <v>#REF!</v>
      </c>
      <c r="V74" s="12" t="e">
        <f>SUMIF(#REF!,P74,#REF!)</f>
        <v>#REF!</v>
      </c>
      <c r="W74" s="22" t="e">
        <f t="shared" si="18"/>
        <v>#REF!</v>
      </c>
      <c r="X74" s="12" t="e">
        <f>SUMIF(#REF!,P74,#REF!)</f>
        <v>#REF!</v>
      </c>
      <c r="Y74" s="22" t="e">
        <f t="shared" si="19"/>
        <v>#REF!</v>
      </c>
      <c r="Z74" s="12" t="e">
        <f>SUMIF(#REF!,P74,#REF!)</f>
        <v>#REF!</v>
      </c>
      <c r="AA74" s="52" t="e">
        <f t="shared" si="20"/>
        <v>#REF!</v>
      </c>
    </row>
    <row r="75" spans="16:27" x14ac:dyDescent="0.25">
      <c r="P75" s="11" t="s">
        <v>289</v>
      </c>
      <c r="Q75" s="32" t="e">
        <f>COUNTIF(#REF!,P75)</f>
        <v>#REF!</v>
      </c>
      <c r="R75" s="12" t="e">
        <f>SUMIF(#REF!,P75,#REF!)</f>
        <v>#REF!</v>
      </c>
      <c r="S75" s="22" t="e">
        <f t="shared" si="16"/>
        <v>#REF!</v>
      </c>
      <c r="T75" s="12" t="e">
        <f>SUMIF(#REF!,P75,#REF!)</f>
        <v>#REF!</v>
      </c>
      <c r="U75" s="22" t="e">
        <f t="shared" si="17"/>
        <v>#REF!</v>
      </c>
      <c r="V75" s="12" t="e">
        <f>SUMIF(#REF!,P75,#REF!)</f>
        <v>#REF!</v>
      </c>
      <c r="W75" s="22" t="e">
        <f t="shared" si="18"/>
        <v>#REF!</v>
      </c>
      <c r="X75" s="12" t="e">
        <f>SUMIF(#REF!,P75,#REF!)</f>
        <v>#REF!</v>
      </c>
      <c r="Y75" s="22" t="e">
        <f t="shared" si="19"/>
        <v>#REF!</v>
      </c>
      <c r="Z75" s="12" t="e">
        <f>SUMIF(#REF!,P75,#REF!)</f>
        <v>#REF!</v>
      </c>
      <c r="AA75" s="52" t="e">
        <f t="shared" si="20"/>
        <v>#REF!</v>
      </c>
    </row>
    <row r="76" spans="16:27" x14ac:dyDescent="0.25">
      <c r="P76" s="11" t="s">
        <v>286</v>
      </c>
      <c r="Q76" s="32" t="e">
        <f>COUNTIF(#REF!,P76)</f>
        <v>#REF!</v>
      </c>
      <c r="R76" s="12" t="e">
        <f>SUMIF(#REF!,P76,#REF!)</f>
        <v>#REF!</v>
      </c>
      <c r="S76" s="22" t="e">
        <f t="shared" si="16"/>
        <v>#REF!</v>
      </c>
      <c r="T76" s="12" t="e">
        <f>SUMIF(#REF!,P76,#REF!)</f>
        <v>#REF!</v>
      </c>
      <c r="U76" s="22" t="e">
        <f t="shared" si="17"/>
        <v>#REF!</v>
      </c>
      <c r="V76" s="12" t="e">
        <f>SUMIF(#REF!,P76,#REF!)</f>
        <v>#REF!</v>
      </c>
      <c r="W76" s="22" t="e">
        <f t="shared" si="18"/>
        <v>#REF!</v>
      </c>
      <c r="X76" s="12" t="e">
        <f>SUMIF(#REF!,P76,#REF!)</f>
        <v>#REF!</v>
      </c>
      <c r="Y76" s="22" t="e">
        <f t="shared" si="19"/>
        <v>#REF!</v>
      </c>
      <c r="Z76" s="12" t="e">
        <f>SUMIF(#REF!,P76,#REF!)</f>
        <v>#REF!</v>
      </c>
      <c r="AA76" s="52" t="e">
        <f t="shared" si="20"/>
        <v>#REF!</v>
      </c>
    </row>
    <row r="77" spans="16:27" x14ac:dyDescent="0.25">
      <c r="P77" s="11" t="s">
        <v>203</v>
      </c>
      <c r="Q77" s="32" t="e">
        <f>COUNTIF(#REF!,P77)</f>
        <v>#REF!</v>
      </c>
      <c r="R77" s="12" t="e">
        <f>SUMIF(#REF!,P77,#REF!)</f>
        <v>#REF!</v>
      </c>
      <c r="S77" s="22" t="e">
        <f t="shared" si="16"/>
        <v>#REF!</v>
      </c>
      <c r="T77" s="12" t="e">
        <f>SUMIF(#REF!,P77,#REF!)</f>
        <v>#REF!</v>
      </c>
      <c r="U77" s="22" t="e">
        <f t="shared" si="17"/>
        <v>#REF!</v>
      </c>
      <c r="V77" s="12" t="e">
        <f>SUMIF(#REF!,P77,#REF!)</f>
        <v>#REF!</v>
      </c>
      <c r="W77" s="22" t="e">
        <f t="shared" si="18"/>
        <v>#REF!</v>
      </c>
      <c r="X77" s="12" t="e">
        <f>SUMIF(#REF!,P77,#REF!)</f>
        <v>#REF!</v>
      </c>
      <c r="Y77" s="22" t="e">
        <f t="shared" si="19"/>
        <v>#REF!</v>
      </c>
      <c r="Z77" s="12" t="e">
        <f>SUMIF(#REF!,P77,#REF!)</f>
        <v>#REF!</v>
      </c>
      <c r="AA77" s="52" t="e">
        <f t="shared" si="20"/>
        <v>#REF!</v>
      </c>
    </row>
    <row r="78" spans="16:27" x14ac:dyDescent="0.25">
      <c r="P78" s="11" t="s">
        <v>175</v>
      </c>
      <c r="Q78" s="32" t="e">
        <f>COUNTIF(#REF!,P78)</f>
        <v>#REF!</v>
      </c>
      <c r="R78" s="12" t="e">
        <f>SUMIF(#REF!,P78,#REF!)</f>
        <v>#REF!</v>
      </c>
      <c r="S78" s="22" t="e">
        <f t="shared" si="16"/>
        <v>#REF!</v>
      </c>
      <c r="T78" s="12" t="e">
        <f>SUMIF(#REF!,P78,#REF!)</f>
        <v>#REF!</v>
      </c>
      <c r="U78" s="22" t="e">
        <f t="shared" si="17"/>
        <v>#REF!</v>
      </c>
      <c r="V78" s="12" t="e">
        <f>SUMIF(#REF!,P78,#REF!)</f>
        <v>#REF!</v>
      </c>
      <c r="W78" s="22" t="e">
        <f t="shared" si="18"/>
        <v>#REF!</v>
      </c>
      <c r="X78" s="12" t="e">
        <f>SUMIF(#REF!,P78,#REF!)</f>
        <v>#REF!</v>
      </c>
      <c r="Y78" s="22" t="e">
        <f t="shared" si="19"/>
        <v>#REF!</v>
      </c>
      <c r="Z78" s="12" t="e">
        <f>SUMIF(#REF!,P78,#REF!)</f>
        <v>#REF!</v>
      </c>
      <c r="AA78" s="52" t="e">
        <f t="shared" si="20"/>
        <v>#REF!</v>
      </c>
    </row>
    <row r="79" spans="16:27" x14ac:dyDescent="0.25">
      <c r="P79" s="11" t="s">
        <v>174</v>
      </c>
      <c r="Q79" s="32" t="e">
        <f>COUNTIF(#REF!,P79)</f>
        <v>#REF!</v>
      </c>
      <c r="R79" s="12" t="e">
        <f>SUMIF(#REF!,P79,#REF!)</f>
        <v>#REF!</v>
      </c>
      <c r="S79" s="22" t="e">
        <f t="shared" si="16"/>
        <v>#REF!</v>
      </c>
      <c r="T79" s="12" t="e">
        <f>SUMIF(#REF!,P79,#REF!)</f>
        <v>#REF!</v>
      </c>
      <c r="U79" s="22" t="e">
        <f t="shared" si="17"/>
        <v>#REF!</v>
      </c>
      <c r="V79" s="12" t="e">
        <f>SUMIF(#REF!,P79,#REF!)</f>
        <v>#REF!</v>
      </c>
      <c r="W79" s="22" t="e">
        <f t="shared" si="18"/>
        <v>#REF!</v>
      </c>
      <c r="X79" s="12" t="e">
        <f>SUMIF(#REF!,P79,#REF!)</f>
        <v>#REF!</v>
      </c>
      <c r="Y79" s="22" t="e">
        <f t="shared" si="19"/>
        <v>#REF!</v>
      </c>
      <c r="Z79" s="12" t="e">
        <f>SUMIF(#REF!,P79,#REF!)</f>
        <v>#REF!</v>
      </c>
      <c r="AA79" s="52" t="e">
        <f t="shared" si="20"/>
        <v>#REF!</v>
      </c>
    </row>
    <row r="80" spans="16:27" x14ac:dyDescent="0.25">
      <c r="P80" s="11" t="s">
        <v>13</v>
      </c>
      <c r="Q80" s="32" t="e">
        <f>COUNTIF(#REF!,P80)</f>
        <v>#REF!</v>
      </c>
      <c r="R80" s="12" t="e">
        <f>SUMIF(#REF!,P80,#REF!)</f>
        <v>#REF!</v>
      </c>
      <c r="S80" s="22" t="e">
        <f t="shared" si="16"/>
        <v>#REF!</v>
      </c>
      <c r="T80" s="12" t="e">
        <f>SUMIF(#REF!,P80,#REF!)</f>
        <v>#REF!</v>
      </c>
      <c r="U80" s="22" t="e">
        <f t="shared" si="17"/>
        <v>#REF!</v>
      </c>
      <c r="V80" s="12" t="e">
        <f>SUMIF(#REF!,P80,#REF!)</f>
        <v>#REF!</v>
      </c>
      <c r="W80" s="22" t="e">
        <f t="shared" si="18"/>
        <v>#REF!</v>
      </c>
      <c r="X80" s="12" t="e">
        <f>SUMIF(#REF!,P80,#REF!)</f>
        <v>#REF!</v>
      </c>
      <c r="Y80" s="22" t="e">
        <f t="shared" si="19"/>
        <v>#REF!</v>
      </c>
      <c r="Z80" s="12" t="e">
        <f>SUMIF(#REF!,P80,#REF!)</f>
        <v>#REF!</v>
      </c>
      <c r="AA80" s="52" t="e">
        <f t="shared" si="20"/>
        <v>#REF!</v>
      </c>
    </row>
    <row r="81" spans="16:27" x14ac:dyDescent="0.25">
      <c r="P81" s="11" t="s">
        <v>217</v>
      </c>
      <c r="Q81" s="32" t="e">
        <f>COUNTIF(#REF!,P81)</f>
        <v>#REF!</v>
      </c>
      <c r="R81" s="12" t="e">
        <f>SUMIF(#REF!,P81,#REF!)</f>
        <v>#REF!</v>
      </c>
      <c r="S81" s="22" t="e">
        <f t="shared" si="16"/>
        <v>#REF!</v>
      </c>
      <c r="T81" s="12" t="e">
        <f>SUMIF(#REF!,P81,#REF!)</f>
        <v>#REF!</v>
      </c>
      <c r="U81" s="22" t="e">
        <f t="shared" si="17"/>
        <v>#REF!</v>
      </c>
      <c r="V81" s="12" t="e">
        <f>SUMIF(#REF!,P81,#REF!)</f>
        <v>#REF!</v>
      </c>
      <c r="W81" s="22" t="e">
        <f t="shared" si="18"/>
        <v>#REF!</v>
      </c>
      <c r="X81" s="12" t="e">
        <f>SUMIF(#REF!,P81,#REF!)</f>
        <v>#REF!</v>
      </c>
      <c r="Y81" s="22" t="e">
        <f t="shared" si="19"/>
        <v>#REF!</v>
      </c>
      <c r="Z81" s="12" t="e">
        <f>SUMIF(#REF!,P81,#REF!)</f>
        <v>#REF!</v>
      </c>
      <c r="AA81" s="52" t="e">
        <f t="shared" si="20"/>
        <v>#REF!</v>
      </c>
    </row>
    <row r="82" spans="16:27" x14ac:dyDescent="0.25">
      <c r="P82" s="11" t="s">
        <v>213</v>
      </c>
      <c r="Q82" s="32" t="e">
        <f>COUNTIF(#REF!,P82)</f>
        <v>#REF!</v>
      </c>
      <c r="R82" s="12" t="e">
        <f>SUMIF(#REF!,P82,#REF!)</f>
        <v>#REF!</v>
      </c>
      <c r="S82" s="22" t="e">
        <f t="shared" si="16"/>
        <v>#REF!</v>
      </c>
      <c r="T82" s="12" t="e">
        <f>SUMIF(#REF!,P82,#REF!)</f>
        <v>#REF!</v>
      </c>
      <c r="U82" s="22" t="e">
        <f t="shared" si="17"/>
        <v>#REF!</v>
      </c>
      <c r="V82" s="12" t="e">
        <f>SUMIF(#REF!,P82,#REF!)</f>
        <v>#REF!</v>
      </c>
      <c r="W82" s="22" t="e">
        <f t="shared" si="18"/>
        <v>#REF!</v>
      </c>
      <c r="X82" s="12" t="e">
        <f>SUMIF(#REF!,P82,#REF!)</f>
        <v>#REF!</v>
      </c>
      <c r="Y82" s="22" t="e">
        <f t="shared" si="19"/>
        <v>#REF!</v>
      </c>
      <c r="Z82" s="12" t="e">
        <f>SUMIF(#REF!,P82,#REF!)</f>
        <v>#REF!</v>
      </c>
      <c r="AA82" s="52" t="e">
        <f t="shared" si="20"/>
        <v>#REF!</v>
      </c>
    </row>
    <row r="83" spans="16:27" x14ac:dyDescent="0.25">
      <c r="P83" s="11" t="s">
        <v>127</v>
      </c>
      <c r="Q83" s="32" t="e">
        <f>COUNTIF(#REF!,P83)</f>
        <v>#REF!</v>
      </c>
      <c r="R83" s="12" t="e">
        <f>SUMIF(#REF!,P83,#REF!)</f>
        <v>#REF!</v>
      </c>
      <c r="S83" s="22" t="e">
        <f t="shared" si="16"/>
        <v>#REF!</v>
      </c>
      <c r="T83" s="12" t="e">
        <f>SUMIF(#REF!,P83,#REF!)</f>
        <v>#REF!</v>
      </c>
      <c r="U83" s="22" t="e">
        <f t="shared" si="17"/>
        <v>#REF!</v>
      </c>
      <c r="V83" s="12" t="e">
        <f>SUMIF(#REF!,P83,#REF!)</f>
        <v>#REF!</v>
      </c>
      <c r="W83" s="22" t="e">
        <f t="shared" si="18"/>
        <v>#REF!</v>
      </c>
      <c r="X83" s="12" t="e">
        <f>SUMIF(#REF!,P83,#REF!)</f>
        <v>#REF!</v>
      </c>
      <c r="Y83" s="22" t="e">
        <f t="shared" si="19"/>
        <v>#REF!</v>
      </c>
      <c r="Z83" s="12" t="e">
        <f>SUMIF(#REF!,P83,#REF!)</f>
        <v>#REF!</v>
      </c>
      <c r="AA83" s="52" t="e">
        <f t="shared" si="20"/>
        <v>#REF!</v>
      </c>
    </row>
    <row r="84" spans="16:27" x14ac:dyDescent="0.25">
      <c r="P84" s="11" t="s">
        <v>249</v>
      </c>
      <c r="Q84" s="32" t="e">
        <f>COUNTIF(#REF!,P84)</f>
        <v>#REF!</v>
      </c>
      <c r="R84" s="12" t="e">
        <f>SUMIF(#REF!,P84,#REF!)</f>
        <v>#REF!</v>
      </c>
      <c r="S84" s="22" t="e">
        <f t="shared" si="16"/>
        <v>#REF!</v>
      </c>
      <c r="T84" s="12" t="e">
        <f>SUMIF(#REF!,P84,#REF!)</f>
        <v>#REF!</v>
      </c>
      <c r="U84" s="22" t="e">
        <f t="shared" si="17"/>
        <v>#REF!</v>
      </c>
      <c r="V84" s="12" t="e">
        <f>SUMIF(#REF!,P84,#REF!)</f>
        <v>#REF!</v>
      </c>
      <c r="W84" s="22" t="e">
        <f t="shared" si="18"/>
        <v>#REF!</v>
      </c>
      <c r="X84" s="12" t="e">
        <f>SUMIF(#REF!,P84,#REF!)</f>
        <v>#REF!</v>
      </c>
      <c r="Y84" s="22" t="e">
        <f t="shared" si="19"/>
        <v>#REF!</v>
      </c>
      <c r="Z84" s="12" t="e">
        <f>SUMIF(#REF!,P84,#REF!)</f>
        <v>#REF!</v>
      </c>
      <c r="AA84" s="52" t="e">
        <f t="shared" si="20"/>
        <v>#REF!</v>
      </c>
    </row>
    <row r="85" spans="16:27" x14ac:dyDescent="0.25">
      <c r="P85" s="11" t="s">
        <v>250</v>
      </c>
      <c r="Q85" s="32" t="e">
        <f>COUNTIF(#REF!,P85)</f>
        <v>#REF!</v>
      </c>
      <c r="R85" s="12" t="e">
        <f>SUMIF(#REF!,P85,#REF!)</f>
        <v>#REF!</v>
      </c>
      <c r="S85" s="22" t="e">
        <f t="shared" si="16"/>
        <v>#REF!</v>
      </c>
      <c r="T85" s="12" t="e">
        <f>SUMIF(#REF!,P85,#REF!)</f>
        <v>#REF!</v>
      </c>
      <c r="U85" s="22" t="e">
        <f t="shared" si="17"/>
        <v>#REF!</v>
      </c>
      <c r="V85" s="12" t="e">
        <f>SUMIF(#REF!,P85,#REF!)</f>
        <v>#REF!</v>
      </c>
      <c r="W85" s="22" t="e">
        <f t="shared" si="18"/>
        <v>#REF!</v>
      </c>
      <c r="X85" s="12" t="e">
        <f>SUMIF(#REF!,P85,#REF!)</f>
        <v>#REF!</v>
      </c>
      <c r="Y85" s="22" t="e">
        <f t="shared" si="19"/>
        <v>#REF!</v>
      </c>
      <c r="Z85" s="12" t="e">
        <f>SUMIF(#REF!,P85,#REF!)</f>
        <v>#REF!</v>
      </c>
      <c r="AA85" s="52" t="e">
        <f t="shared" si="20"/>
        <v>#REF!</v>
      </c>
    </row>
    <row r="86" spans="16:27" x14ac:dyDescent="0.25">
      <c r="P86" s="11" t="s">
        <v>166</v>
      </c>
      <c r="Q86" s="32" t="e">
        <f>COUNTIF(#REF!,P86)</f>
        <v>#REF!</v>
      </c>
      <c r="R86" s="12" t="e">
        <f>SUMIF(#REF!,P86,#REF!)</f>
        <v>#REF!</v>
      </c>
      <c r="S86" s="22" t="e">
        <f t="shared" si="16"/>
        <v>#REF!</v>
      </c>
      <c r="T86" s="12" t="e">
        <f>SUMIF(#REF!,P86,#REF!)</f>
        <v>#REF!</v>
      </c>
      <c r="U86" s="22" t="e">
        <f t="shared" si="17"/>
        <v>#REF!</v>
      </c>
      <c r="V86" s="12" t="e">
        <f>SUMIF(#REF!,P86,#REF!)</f>
        <v>#REF!</v>
      </c>
      <c r="W86" s="22" t="e">
        <f t="shared" si="18"/>
        <v>#REF!</v>
      </c>
      <c r="X86" s="12" t="e">
        <f>SUMIF(#REF!,P86,#REF!)</f>
        <v>#REF!</v>
      </c>
      <c r="Y86" s="22" t="e">
        <f t="shared" si="19"/>
        <v>#REF!</v>
      </c>
      <c r="Z86" s="12" t="e">
        <f>SUMIF(#REF!,P86,#REF!)</f>
        <v>#REF!</v>
      </c>
      <c r="AA86" s="52" t="e">
        <f t="shared" si="20"/>
        <v>#REF!</v>
      </c>
    </row>
    <row r="87" spans="16:27" x14ac:dyDescent="0.25">
      <c r="P87" s="11" t="s">
        <v>218</v>
      </c>
      <c r="Q87" s="32" t="e">
        <f>COUNTIF(#REF!,P87)</f>
        <v>#REF!</v>
      </c>
      <c r="R87" s="12" t="e">
        <f>SUMIF(#REF!,P87,#REF!)</f>
        <v>#REF!</v>
      </c>
      <c r="S87" s="22" t="e">
        <f t="shared" si="16"/>
        <v>#REF!</v>
      </c>
      <c r="T87" s="12" t="e">
        <f>SUMIF(#REF!,P87,#REF!)</f>
        <v>#REF!</v>
      </c>
      <c r="U87" s="22" t="e">
        <f t="shared" si="17"/>
        <v>#REF!</v>
      </c>
      <c r="V87" s="12" t="e">
        <f>SUMIF(#REF!,P87,#REF!)</f>
        <v>#REF!</v>
      </c>
      <c r="W87" s="22" t="e">
        <f t="shared" si="18"/>
        <v>#REF!</v>
      </c>
      <c r="X87" s="12" t="e">
        <f>SUMIF(#REF!,P87,#REF!)</f>
        <v>#REF!</v>
      </c>
      <c r="Y87" s="22" t="e">
        <f t="shared" si="19"/>
        <v>#REF!</v>
      </c>
      <c r="Z87" s="12" t="e">
        <f>SUMIF(#REF!,P87,#REF!)</f>
        <v>#REF!</v>
      </c>
      <c r="AA87" s="52" t="e">
        <f t="shared" si="20"/>
        <v>#REF!</v>
      </c>
    </row>
    <row r="88" spans="16:27" x14ac:dyDescent="0.25">
      <c r="P88" s="11" t="s">
        <v>223</v>
      </c>
      <c r="Q88" s="32" t="e">
        <f>COUNTIF(#REF!,P88)</f>
        <v>#REF!</v>
      </c>
      <c r="R88" s="12" t="e">
        <f>SUMIF(#REF!,P88,#REF!)</f>
        <v>#REF!</v>
      </c>
      <c r="S88" s="22" t="e">
        <f t="shared" si="16"/>
        <v>#REF!</v>
      </c>
      <c r="T88" s="12" t="e">
        <f>SUMIF(#REF!,P88,#REF!)</f>
        <v>#REF!</v>
      </c>
      <c r="U88" s="22" t="e">
        <f t="shared" si="17"/>
        <v>#REF!</v>
      </c>
      <c r="V88" s="12" t="e">
        <f>SUMIF(#REF!,P88,#REF!)</f>
        <v>#REF!</v>
      </c>
      <c r="W88" s="22" t="e">
        <f t="shared" si="18"/>
        <v>#REF!</v>
      </c>
      <c r="X88" s="12" t="e">
        <f>SUMIF(#REF!,P88,#REF!)</f>
        <v>#REF!</v>
      </c>
      <c r="Y88" s="22" t="e">
        <f t="shared" si="19"/>
        <v>#REF!</v>
      </c>
      <c r="Z88" s="12" t="e">
        <f>SUMIF(#REF!,P88,#REF!)</f>
        <v>#REF!</v>
      </c>
      <c r="AA88" s="52" t="e">
        <f t="shared" si="20"/>
        <v>#REF!</v>
      </c>
    </row>
    <row r="89" spans="16:27" x14ac:dyDescent="0.25">
      <c r="P89" s="11" t="s">
        <v>219</v>
      </c>
      <c r="Q89" s="32" t="e">
        <f>COUNTIF(#REF!,P89)</f>
        <v>#REF!</v>
      </c>
      <c r="R89" s="12" t="e">
        <f>SUMIF(#REF!,P89,#REF!)</f>
        <v>#REF!</v>
      </c>
      <c r="S89" s="22" t="e">
        <f t="shared" si="16"/>
        <v>#REF!</v>
      </c>
      <c r="T89" s="12" t="e">
        <f>SUMIF(#REF!,P89,#REF!)</f>
        <v>#REF!</v>
      </c>
      <c r="U89" s="22" t="e">
        <f t="shared" si="17"/>
        <v>#REF!</v>
      </c>
      <c r="V89" s="12" t="e">
        <f>SUMIF(#REF!,P89,#REF!)</f>
        <v>#REF!</v>
      </c>
      <c r="W89" s="22" t="e">
        <f t="shared" si="18"/>
        <v>#REF!</v>
      </c>
      <c r="X89" s="12" t="e">
        <f>SUMIF(#REF!,P89,#REF!)</f>
        <v>#REF!</v>
      </c>
      <c r="Y89" s="22" t="e">
        <f t="shared" si="19"/>
        <v>#REF!</v>
      </c>
      <c r="Z89" s="12" t="e">
        <f>SUMIF(#REF!,P89,#REF!)</f>
        <v>#REF!</v>
      </c>
      <c r="AA89" s="52" t="e">
        <f t="shared" si="20"/>
        <v>#REF!</v>
      </c>
    </row>
    <row r="90" spans="16:27" x14ac:dyDescent="0.25">
      <c r="P90" s="11" t="s">
        <v>224</v>
      </c>
      <c r="Q90" s="32" t="e">
        <f>COUNTIF(#REF!,P90)</f>
        <v>#REF!</v>
      </c>
      <c r="R90" s="12" t="e">
        <f>SUMIF(#REF!,P90,#REF!)</f>
        <v>#REF!</v>
      </c>
      <c r="S90" s="22" t="e">
        <f t="shared" si="16"/>
        <v>#REF!</v>
      </c>
      <c r="T90" s="12" t="e">
        <f>SUMIF(#REF!,P90,#REF!)</f>
        <v>#REF!</v>
      </c>
      <c r="U90" s="22" t="e">
        <f t="shared" si="17"/>
        <v>#REF!</v>
      </c>
      <c r="V90" s="12" t="e">
        <f>SUMIF(#REF!,P90,#REF!)</f>
        <v>#REF!</v>
      </c>
      <c r="W90" s="22" t="e">
        <f t="shared" si="18"/>
        <v>#REF!</v>
      </c>
      <c r="X90" s="12" t="e">
        <f>SUMIF(#REF!,P90,#REF!)</f>
        <v>#REF!</v>
      </c>
      <c r="Y90" s="22" t="e">
        <f t="shared" si="19"/>
        <v>#REF!</v>
      </c>
      <c r="Z90" s="12" t="e">
        <f>SUMIF(#REF!,P90,#REF!)</f>
        <v>#REF!</v>
      </c>
      <c r="AA90" s="52" t="e">
        <f t="shared" si="20"/>
        <v>#REF!</v>
      </c>
    </row>
    <row r="91" spans="16:27" x14ac:dyDescent="0.25">
      <c r="P91" s="11" t="s">
        <v>196</v>
      </c>
      <c r="Q91" s="32" t="e">
        <f>COUNTIF(#REF!,P91)</f>
        <v>#REF!</v>
      </c>
      <c r="R91" s="12" t="e">
        <f>SUMIF(#REF!,P91,#REF!)</f>
        <v>#REF!</v>
      </c>
      <c r="S91" s="22" t="e">
        <f t="shared" si="16"/>
        <v>#REF!</v>
      </c>
      <c r="T91" s="12" t="e">
        <f>SUMIF(#REF!,P91,#REF!)</f>
        <v>#REF!</v>
      </c>
      <c r="U91" s="22" t="e">
        <f t="shared" si="17"/>
        <v>#REF!</v>
      </c>
      <c r="V91" s="12" t="e">
        <f>SUMIF(#REF!,P91,#REF!)</f>
        <v>#REF!</v>
      </c>
      <c r="W91" s="22" t="e">
        <f t="shared" si="18"/>
        <v>#REF!</v>
      </c>
      <c r="X91" s="12" t="e">
        <f>SUMIF(#REF!,P91,#REF!)</f>
        <v>#REF!</v>
      </c>
      <c r="Y91" s="22" t="e">
        <f t="shared" si="19"/>
        <v>#REF!</v>
      </c>
      <c r="Z91" s="12" t="e">
        <f>SUMIF(#REF!,P91,#REF!)</f>
        <v>#REF!</v>
      </c>
      <c r="AA91" s="52" t="e">
        <f t="shared" si="20"/>
        <v>#REF!</v>
      </c>
    </row>
    <row r="92" spans="16:27" x14ac:dyDescent="0.25">
      <c r="P92" s="11" t="s">
        <v>297</v>
      </c>
      <c r="Q92" s="32" t="e">
        <f>COUNTIF(#REF!,P92)</f>
        <v>#REF!</v>
      </c>
      <c r="R92" s="12" t="e">
        <f>SUMIF(#REF!,P92,#REF!)</f>
        <v>#REF!</v>
      </c>
      <c r="S92" s="22" t="e">
        <f t="shared" si="16"/>
        <v>#REF!</v>
      </c>
      <c r="T92" s="12" t="e">
        <f>SUMIF(#REF!,P92,#REF!)</f>
        <v>#REF!</v>
      </c>
      <c r="U92" s="22" t="e">
        <f t="shared" si="17"/>
        <v>#REF!</v>
      </c>
      <c r="V92" s="12" t="e">
        <f>SUMIF(#REF!,P92,#REF!)</f>
        <v>#REF!</v>
      </c>
      <c r="W92" s="22" t="e">
        <f t="shared" si="18"/>
        <v>#REF!</v>
      </c>
      <c r="X92" s="12" t="e">
        <f>SUMIF(#REF!,P92,#REF!)</f>
        <v>#REF!</v>
      </c>
      <c r="Y92" s="22" t="e">
        <f t="shared" si="19"/>
        <v>#REF!</v>
      </c>
      <c r="Z92" s="12" t="e">
        <f>SUMIF(#REF!,P92,#REF!)</f>
        <v>#REF!</v>
      </c>
      <c r="AA92" s="52" t="e">
        <f t="shared" si="20"/>
        <v>#REF!</v>
      </c>
    </row>
    <row r="93" spans="16:27" x14ac:dyDescent="0.25">
      <c r="P93" s="11" t="s">
        <v>239</v>
      </c>
      <c r="Q93" s="32" t="e">
        <f>COUNTIF(#REF!,P93)</f>
        <v>#REF!</v>
      </c>
      <c r="R93" s="12" t="e">
        <f>SUMIF(#REF!,P93,#REF!)</f>
        <v>#REF!</v>
      </c>
      <c r="S93" s="22" t="e">
        <f t="shared" si="16"/>
        <v>#REF!</v>
      </c>
      <c r="T93" s="12" t="e">
        <f>SUMIF(#REF!,P93,#REF!)</f>
        <v>#REF!</v>
      </c>
      <c r="U93" s="22" t="e">
        <f t="shared" si="17"/>
        <v>#REF!</v>
      </c>
      <c r="V93" s="12" t="e">
        <f>SUMIF(#REF!,P93,#REF!)</f>
        <v>#REF!</v>
      </c>
      <c r="W93" s="22" t="e">
        <f t="shared" si="18"/>
        <v>#REF!</v>
      </c>
      <c r="X93" s="12" t="e">
        <f>SUMIF(#REF!,P93,#REF!)</f>
        <v>#REF!</v>
      </c>
      <c r="Y93" s="22" t="e">
        <f t="shared" si="19"/>
        <v>#REF!</v>
      </c>
      <c r="Z93" s="12" t="e">
        <f>SUMIF(#REF!,P93,#REF!)</f>
        <v>#REF!</v>
      </c>
      <c r="AA93" s="52" t="e">
        <f t="shared" si="20"/>
        <v>#REF!</v>
      </c>
    </row>
    <row r="94" spans="16:27" x14ac:dyDescent="0.25">
      <c r="P94" s="11" t="s">
        <v>195</v>
      </c>
      <c r="Q94" s="32" t="e">
        <f>COUNTIF(#REF!,P94)</f>
        <v>#REF!</v>
      </c>
      <c r="R94" s="12" t="e">
        <f>SUMIF(#REF!,P94,#REF!)</f>
        <v>#REF!</v>
      </c>
      <c r="S94" s="22" t="e">
        <f t="shared" si="16"/>
        <v>#REF!</v>
      </c>
      <c r="T94" s="12" t="e">
        <f>SUMIF(#REF!,P94,#REF!)</f>
        <v>#REF!</v>
      </c>
      <c r="U94" s="22" t="e">
        <f t="shared" si="17"/>
        <v>#REF!</v>
      </c>
      <c r="V94" s="12" t="e">
        <f>SUMIF(#REF!,P94,#REF!)</f>
        <v>#REF!</v>
      </c>
      <c r="W94" s="22" t="e">
        <f t="shared" si="18"/>
        <v>#REF!</v>
      </c>
      <c r="X94" s="12" t="e">
        <f>SUMIF(#REF!,P94,#REF!)</f>
        <v>#REF!</v>
      </c>
      <c r="Y94" s="22" t="e">
        <f t="shared" si="19"/>
        <v>#REF!</v>
      </c>
      <c r="Z94" s="12" t="e">
        <f>SUMIF(#REF!,P94,#REF!)</f>
        <v>#REF!</v>
      </c>
      <c r="AA94" s="52" t="e">
        <f t="shared" si="20"/>
        <v>#REF!</v>
      </c>
    </row>
    <row r="95" spans="16:27" x14ac:dyDescent="0.25">
      <c r="P95" s="11" t="s">
        <v>220</v>
      </c>
      <c r="Q95" s="32" t="e">
        <f>COUNTIF(#REF!,P95)</f>
        <v>#REF!</v>
      </c>
      <c r="R95" s="12" t="e">
        <f>SUMIF(#REF!,P95,#REF!)</f>
        <v>#REF!</v>
      </c>
      <c r="S95" s="22" t="e">
        <f t="shared" si="16"/>
        <v>#REF!</v>
      </c>
      <c r="T95" s="12" t="e">
        <f>SUMIF(#REF!,P95,#REF!)</f>
        <v>#REF!</v>
      </c>
      <c r="U95" s="22" t="e">
        <f t="shared" si="17"/>
        <v>#REF!</v>
      </c>
      <c r="V95" s="12" t="e">
        <f>SUMIF(#REF!,P95,#REF!)</f>
        <v>#REF!</v>
      </c>
      <c r="W95" s="22" t="e">
        <f t="shared" si="18"/>
        <v>#REF!</v>
      </c>
      <c r="X95" s="12" t="e">
        <f>SUMIF(#REF!,P95,#REF!)</f>
        <v>#REF!</v>
      </c>
      <c r="Y95" s="22" t="e">
        <f t="shared" si="19"/>
        <v>#REF!</v>
      </c>
      <c r="Z95" s="12" t="e">
        <f>SUMIF(#REF!,P95,#REF!)</f>
        <v>#REF!</v>
      </c>
      <c r="AA95" s="52" t="e">
        <f t="shared" si="20"/>
        <v>#REF!</v>
      </c>
    </row>
    <row r="96" spans="16:27" x14ac:dyDescent="0.25">
      <c r="P96" s="11" t="s">
        <v>266</v>
      </c>
      <c r="Q96" s="32" t="e">
        <f>COUNTIF(#REF!,P96)</f>
        <v>#REF!</v>
      </c>
      <c r="R96" s="12" t="e">
        <f>SUMIF(#REF!,P96,#REF!)</f>
        <v>#REF!</v>
      </c>
      <c r="S96" s="22" t="e">
        <f t="shared" si="16"/>
        <v>#REF!</v>
      </c>
      <c r="T96" s="12" t="e">
        <f>SUMIF(#REF!,P96,#REF!)</f>
        <v>#REF!</v>
      </c>
      <c r="U96" s="22" t="e">
        <f t="shared" si="17"/>
        <v>#REF!</v>
      </c>
      <c r="V96" s="12" t="e">
        <f>SUMIF(#REF!,P96,#REF!)</f>
        <v>#REF!</v>
      </c>
      <c r="W96" s="22" t="e">
        <f t="shared" si="18"/>
        <v>#REF!</v>
      </c>
      <c r="X96" s="12" t="e">
        <f>SUMIF(#REF!,P96,#REF!)</f>
        <v>#REF!</v>
      </c>
      <c r="Y96" s="22" t="e">
        <f t="shared" si="19"/>
        <v>#REF!</v>
      </c>
      <c r="Z96" s="12" t="e">
        <f>SUMIF(#REF!,P96,#REF!)</f>
        <v>#REF!</v>
      </c>
      <c r="AA96" s="52" t="e">
        <f t="shared" si="20"/>
        <v>#REF!</v>
      </c>
    </row>
    <row r="97" spans="16:27" x14ac:dyDescent="0.25">
      <c r="P97" s="11" t="s">
        <v>198</v>
      </c>
      <c r="Q97" s="32" t="e">
        <f>COUNTIF(#REF!,P97)</f>
        <v>#REF!</v>
      </c>
      <c r="R97" s="12" t="e">
        <f>SUMIF(#REF!,P97,#REF!)</f>
        <v>#REF!</v>
      </c>
      <c r="S97" s="22" t="e">
        <f t="shared" si="16"/>
        <v>#REF!</v>
      </c>
      <c r="T97" s="12" t="e">
        <f>SUMIF(#REF!,P97,#REF!)</f>
        <v>#REF!</v>
      </c>
      <c r="U97" s="22" t="e">
        <f t="shared" si="17"/>
        <v>#REF!</v>
      </c>
      <c r="V97" s="12" t="e">
        <f>SUMIF(#REF!,P97,#REF!)</f>
        <v>#REF!</v>
      </c>
      <c r="W97" s="22" t="e">
        <f t="shared" si="18"/>
        <v>#REF!</v>
      </c>
      <c r="X97" s="12" t="e">
        <f>SUMIF(#REF!,P97,#REF!)</f>
        <v>#REF!</v>
      </c>
      <c r="Y97" s="22" t="e">
        <f t="shared" si="19"/>
        <v>#REF!</v>
      </c>
      <c r="Z97" s="12" t="e">
        <f>SUMIF(#REF!,P97,#REF!)</f>
        <v>#REF!</v>
      </c>
      <c r="AA97" s="52" t="e">
        <f t="shared" si="20"/>
        <v>#REF!</v>
      </c>
    </row>
    <row r="98" spans="16:27" x14ac:dyDescent="0.25">
      <c r="P98" s="11" t="s">
        <v>258</v>
      </c>
      <c r="Q98" s="32" t="e">
        <f>COUNTIF(#REF!,P98)</f>
        <v>#REF!</v>
      </c>
      <c r="R98" s="12" t="e">
        <f>SUMIF(#REF!,P98,#REF!)</f>
        <v>#REF!</v>
      </c>
      <c r="S98" s="22" t="e">
        <f t="shared" ref="S98:S122" si="21">R98/$R$141</f>
        <v>#REF!</v>
      </c>
      <c r="T98" s="12" t="e">
        <f>SUMIF(#REF!,P98,#REF!)</f>
        <v>#REF!</v>
      </c>
      <c r="U98" s="22" t="e">
        <f t="shared" ref="U98:U122" si="22">T98/$T$141</f>
        <v>#REF!</v>
      </c>
      <c r="V98" s="12" t="e">
        <f>SUMIF(#REF!,P98,#REF!)</f>
        <v>#REF!</v>
      </c>
      <c r="W98" s="22" t="e">
        <f t="shared" ref="W98:W122" si="23">V98/$V$141</f>
        <v>#REF!</v>
      </c>
      <c r="X98" s="12" t="e">
        <f>SUMIF(#REF!,P98,#REF!)</f>
        <v>#REF!</v>
      </c>
      <c r="Y98" s="22" t="e">
        <f t="shared" ref="Y98:Y122" si="24">X98/$X$141</f>
        <v>#REF!</v>
      </c>
      <c r="Z98" s="12" t="e">
        <f>SUMIF(#REF!,P98,#REF!)</f>
        <v>#REF!</v>
      </c>
      <c r="AA98" s="52" t="e">
        <f t="shared" ref="AA98:AA122" si="25">Z98/$Z$141</f>
        <v>#REF!</v>
      </c>
    </row>
    <row r="99" spans="16:27" x14ac:dyDescent="0.25">
      <c r="P99" s="11" t="s">
        <v>162</v>
      </c>
      <c r="Q99" s="32" t="e">
        <f>COUNTIF(#REF!,P99)</f>
        <v>#REF!</v>
      </c>
      <c r="R99" s="12" t="e">
        <f>SUMIF(#REF!,P99,#REF!)</f>
        <v>#REF!</v>
      </c>
      <c r="S99" s="22" t="e">
        <f t="shared" si="21"/>
        <v>#REF!</v>
      </c>
      <c r="T99" s="12" t="e">
        <f>SUMIF(#REF!,P99,#REF!)</f>
        <v>#REF!</v>
      </c>
      <c r="U99" s="22" t="e">
        <f t="shared" si="22"/>
        <v>#REF!</v>
      </c>
      <c r="V99" s="12" t="e">
        <f>SUMIF(#REF!,P99,#REF!)</f>
        <v>#REF!</v>
      </c>
      <c r="W99" s="22" t="e">
        <f t="shared" si="23"/>
        <v>#REF!</v>
      </c>
      <c r="X99" s="12" t="e">
        <f>SUMIF(#REF!,P99,#REF!)</f>
        <v>#REF!</v>
      </c>
      <c r="Y99" s="22" t="e">
        <f t="shared" si="24"/>
        <v>#REF!</v>
      </c>
      <c r="Z99" s="12" t="e">
        <f>SUMIF(#REF!,P99,#REF!)</f>
        <v>#REF!</v>
      </c>
      <c r="AA99" s="52" t="e">
        <f t="shared" si="25"/>
        <v>#REF!</v>
      </c>
    </row>
    <row r="100" spans="16:27" x14ac:dyDescent="0.25">
      <c r="P100" s="11" t="s">
        <v>177</v>
      </c>
      <c r="Q100" s="32" t="e">
        <f>COUNTIF(#REF!,P100)</f>
        <v>#REF!</v>
      </c>
      <c r="R100" s="12" t="e">
        <f>SUMIF(#REF!,P100,#REF!)</f>
        <v>#REF!</v>
      </c>
      <c r="S100" s="22" t="e">
        <f t="shared" si="21"/>
        <v>#REF!</v>
      </c>
      <c r="T100" s="12" t="e">
        <f>SUMIF(#REF!,P100,#REF!)</f>
        <v>#REF!</v>
      </c>
      <c r="U100" s="22" t="e">
        <f t="shared" si="22"/>
        <v>#REF!</v>
      </c>
      <c r="V100" s="12" t="e">
        <f>SUMIF(#REF!,P100,#REF!)</f>
        <v>#REF!</v>
      </c>
      <c r="W100" s="22" t="e">
        <f t="shared" si="23"/>
        <v>#REF!</v>
      </c>
      <c r="X100" s="12" t="e">
        <f>SUMIF(#REF!,P100,#REF!)</f>
        <v>#REF!</v>
      </c>
      <c r="Y100" s="22" t="e">
        <f t="shared" si="24"/>
        <v>#REF!</v>
      </c>
      <c r="Z100" s="12" t="e">
        <f>SUMIF(#REF!,P100,#REF!)</f>
        <v>#REF!</v>
      </c>
      <c r="AA100" s="52" t="e">
        <f t="shared" si="25"/>
        <v>#REF!</v>
      </c>
    </row>
    <row r="101" spans="16:27" x14ac:dyDescent="0.25">
      <c r="P101" s="11" t="s">
        <v>176</v>
      </c>
      <c r="Q101" s="32" t="e">
        <f>COUNTIF(#REF!,P101)</f>
        <v>#REF!</v>
      </c>
      <c r="R101" s="12" t="e">
        <f>SUMIF(#REF!,P101,#REF!)</f>
        <v>#REF!</v>
      </c>
      <c r="S101" s="22" t="e">
        <f t="shared" si="21"/>
        <v>#REF!</v>
      </c>
      <c r="T101" s="12" t="e">
        <f>SUMIF(#REF!,P101,#REF!)</f>
        <v>#REF!</v>
      </c>
      <c r="U101" s="22" t="e">
        <f t="shared" si="22"/>
        <v>#REF!</v>
      </c>
      <c r="V101" s="12" t="e">
        <f>SUMIF(#REF!,P101,#REF!)</f>
        <v>#REF!</v>
      </c>
      <c r="W101" s="22" t="e">
        <f t="shared" si="23"/>
        <v>#REF!</v>
      </c>
      <c r="X101" s="12" t="e">
        <f>SUMIF(#REF!,P101,#REF!)</f>
        <v>#REF!</v>
      </c>
      <c r="Y101" s="22" t="e">
        <f t="shared" si="24"/>
        <v>#REF!</v>
      </c>
      <c r="Z101" s="12" t="e">
        <f>SUMIF(#REF!,P101,#REF!)</f>
        <v>#REF!</v>
      </c>
      <c r="AA101" s="52" t="e">
        <f t="shared" si="25"/>
        <v>#REF!</v>
      </c>
    </row>
    <row r="102" spans="16:27" x14ac:dyDescent="0.25">
      <c r="P102" s="11" t="s">
        <v>172</v>
      </c>
      <c r="Q102" s="32" t="e">
        <f>COUNTIF(#REF!,P102)</f>
        <v>#REF!</v>
      </c>
      <c r="R102" s="12" t="e">
        <f>SUMIF(#REF!,P102,#REF!)</f>
        <v>#REF!</v>
      </c>
      <c r="S102" s="22" t="e">
        <f t="shared" si="21"/>
        <v>#REF!</v>
      </c>
      <c r="T102" s="12" t="e">
        <f>SUMIF(#REF!,P102,#REF!)</f>
        <v>#REF!</v>
      </c>
      <c r="U102" s="22" t="e">
        <f t="shared" si="22"/>
        <v>#REF!</v>
      </c>
      <c r="V102" s="12" t="e">
        <f>SUMIF(#REF!,P102,#REF!)</f>
        <v>#REF!</v>
      </c>
      <c r="W102" s="22" t="e">
        <f t="shared" si="23"/>
        <v>#REF!</v>
      </c>
      <c r="X102" s="12" t="e">
        <f>SUMIF(#REF!,P102,#REF!)</f>
        <v>#REF!</v>
      </c>
      <c r="Y102" s="22" t="e">
        <f t="shared" si="24"/>
        <v>#REF!</v>
      </c>
      <c r="Z102" s="12" t="e">
        <f>SUMIF(#REF!,P102,#REF!)</f>
        <v>#REF!</v>
      </c>
      <c r="AA102" s="52" t="e">
        <f t="shared" si="25"/>
        <v>#REF!</v>
      </c>
    </row>
    <row r="103" spans="16:27" x14ac:dyDescent="0.25">
      <c r="P103" s="11" t="s">
        <v>173</v>
      </c>
      <c r="Q103" s="32" t="e">
        <f>COUNTIF(#REF!,P103)</f>
        <v>#REF!</v>
      </c>
      <c r="R103" s="12" t="e">
        <f>SUMIF(#REF!,P103,#REF!)</f>
        <v>#REF!</v>
      </c>
      <c r="S103" s="22" t="e">
        <f t="shared" si="21"/>
        <v>#REF!</v>
      </c>
      <c r="T103" s="12" t="e">
        <f>SUMIF(#REF!,P103,#REF!)</f>
        <v>#REF!</v>
      </c>
      <c r="U103" s="22" t="e">
        <f t="shared" si="22"/>
        <v>#REF!</v>
      </c>
      <c r="V103" s="12" t="e">
        <f>SUMIF(#REF!,P103,#REF!)</f>
        <v>#REF!</v>
      </c>
      <c r="W103" s="22" t="e">
        <f t="shared" si="23"/>
        <v>#REF!</v>
      </c>
      <c r="X103" s="12" t="e">
        <f>SUMIF(#REF!,P103,#REF!)</f>
        <v>#REF!</v>
      </c>
      <c r="Y103" s="22" t="e">
        <f t="shared" si="24"/>
        <v>#REF!</v>
      </c>
      <c r="Z103" s="12" t="e">
        <f>SUMIF(#REF!,P103,#REF!)</f>
        <v>#REF!</v>
      </c>
      <c r="AA103" s="52" t="e">
        <f t="shared" si="25"/>
        <v>#REF!</v>
      </c>
    </row>
    <row r="104" spans="16:27" x14ac:dyDescent="0.25">
      <c r="P104" s="11" t="s">
        <v>171</v>
      </c>
      <c r="Q104" s="32" t="e">
        <f>COUNTIF(#REF!,P104)</f>
        <v>#REF!</v>
      </c>
      <c r="R104" s="12" t="e">
        <f>SUMIF(#REF!,P104,#REF!)</f>
        <v>#REF!</v>
      </c>
      <c r="S104" s="22" t="e">
        <f t="shared" si="21"/>
        <v>#REF!</v>
      </c>
      <c r="T104" s="12" t="e">
        <f>SUMIF(#REF!,P104,#REF!)</f>
        <v>#REF!</v>
      </c>
      <c r="U104" s="22" t="e">
        <f t="shared" si="22"/>
        <v>#REF!</v>
      </c>
      <c r="V104" s="12" t="e">
        <f>SUMIF(#REF!,P104,#REF!)</f>
        <v>#REF!</v>
      </c>
      <c r="W104" s="22" t="e">
        <f t="shared" si="23"/>
        <v>#REF!</v>
      </c>
      <c r="X104" s="12" t="e">
        <f>SUMIF(#REF!,P104,#REF!)</f>
        <v>#REF!</v>
      </c>
      <c r="Y104" s="22" t="e">
        <f t="shared" si="24"/>
        <v>#REF!</v>
      </c>
      <c r="Z104" s="12" t="e">
        <f>SUMIF(#REF!,P104,#REF!)</f>
        <v>#REF!</v>
      </c>
      <c r="AA104" s="52" t="e">
        <f t="shared" si="25"/>
        <v>#REF!</v>
      </c>
    </row>
    <row r="105" spans="16:27" x14ac:dyDescent="0.25">
      <c r="P105" s="11" t="s">
        <v>263</v>
      </c>
      <c r="Q105" s="32" t="e">
        <f>COUNTIF(#REF!,P105)</f>
        <v>#REF!</v>
      </c>
      <c r="R105" s="12" t="e">
        <f>SUMIF(#REF!,P105,#REF!)</f>
        <v>#REF!</v>
      </c>
      <c r="S105" s="22" t="e">
        <f t="shared" si="21"/>
        <v>#REF!</v>
      </c>
      <c r="T105" s="12" t="e">
        <f>SUMIF(#REF!,P105,#REF!)</f>
        <v>#REF!</v>
      </c>
      <c r="U105" s="22" t="e">
        <f t="shared" si="22"/>
        <v>#REF!</v>
      </c>
      <c r="V105" s="12" t="e">
        <f>SUMIF(#REF!,P105,#REF!)</f>
        <v>#REF!</v>
      </c>
      <c r="W105" s="22" t="e">
        <f t="shared" si="23"/>
        <v>#REF!</v>
      </c>
      <c r="X105" s="12" t="e">
        <f>SUMIF(#REF!,P105,#REF!)</f>
        <v>#REF!</v>
      </c>
      <c r="Y105" s="22" t="e">
        <f t="shared" si="24"/>
        <v>#REF!</v>
      </c>
      <c r="Z105" s="12" t="e">
        <f>SUMIF(#REF!,P105,#REF!)</f>
        <v>#REF!</v>
      </c>
      <c r="AA105" s="52" t="e">
        <f t="shared" si="25"/>
        <v>#REF!</v>
      </c>
    </row>
    <row r="106" spans="16:27" x14ac:dyDescent="0.25">
      <c r="P106" s="11" t="s">
        <v>117</v>
      </c>
      <c r="Q106" s="32" t="e">
        <f>COUNTIF(#REF!,P106)</f>
        <v>#REF!</v>
      </c>
      <c r="R106" s="12" t="e">
        <f>SUMIF(#REF!,P106,#REF!)</f>
        <v>#REF!</v>
      </c>
      <c r="S106" s="22" t="e">
        <f t="shared" si="21"/>
        <v>#REF!</v>
      </c>
      <c r="T106" s="12" t="e">
        <f>SUMIF(#REF!,P106,#REF!)</f>
        <v>#REF!</v>
      </c>
      <c r="U106" s="22" t="e">
        <f t="shared" si="22"/>
        <v>#REF!</v>
      </c>
      <c r="V106" s="12" t="e">
        <f>SUMIF(#REF!,P106,#REF!)</f>
        <v>#REF!</v>
      </c>
      <c r="W106" s="22" t="e">
        <f t="shared" si="23"/>
        <v>#REF!</v>
      </c>
      <c r="X106" s="12" t="e">
        <f>SUMIF(#REF!,P106,#REF!)</f>
        <v>#REF!</v>
      </c>
      <c r="Y106" s="22" t="e">
        <f t="shared" si="24"/>
        <v>#REF!</v>
      </c>
      <c r="Z106" s="12" t="e">
        <f>SUMIF(#REF!,P106,#REF!)</f>
        <v>#REF!</v>
      </c>
      <c r="AA106" s="52" t="e">
        <f t="shared" si="25"/>
        <v>#REF!</v>
      </c>
    </row>
    <row r="107" spans="16:27" x14ac:dyDescent="0.25">
      <c r="P107" s="11" t="s">
        <v>279</v>
      </c>
      <c r="Q107" s="32" t="e">
        <f>COUNTIF(#REF!,P107)</f>
        <v>#REF!</v>
      </c>
      <c r="R107" s="12" t="e">
        <f>SUMIF(#REF!,P107,#REF!)</f>
        <v>#REF!</v>
      </c>
      <c r="S107" s="22" t="e">
        <f t="shared" si="21"/>
        <v>#REF!</v>
      </c>
      <c r="T107" s="12" t="e">
        <f>SUMIF(#REF!,P107,#REF!)</f>
        <v>#REF!</v>
      </c>
      <c r="U107" s="22" t="e">
        <f t="shared" si="22"/>
        <v>#REF!</v>
      </c>
      <c r="V107" s="12" t="e">
        <f>SUMIF(#REF!,P107,#REF!)</f>
        <v>#REF!</v>
      </c>
      <c r="W107" s="22" t="e">
        <f t="shared" si="23"/>
        <v>#REF!</v>
      </c>
      <c r="X107" s="12" t="e">
        <f>SUMIF(#REF!,P107,#REF!)</f>
        <v>#REF!</v>
      </c>
      <c r="Y107" s="22" t="e">
        <f t="shared" si="24"/>
        <v>#REF!</v>
      </c>
      <c r="Z107" s="12" t="e">
        <f>SUMIF(#REF!,P107,#REF!)</f>
        <v>#REF!</v>
      </c>
      <c r="AA107" s="52" t="e">
        <f t="shared" si="25"/>
        <v>#REF!</v>
      </c>
    </row>
    <row r="108" spans="16:27" x14ac:dyDescent="0.25">
      <c r="P108" s="11" t="s">
        <v>280</v>
      </c>
      <c r="Q108" s="32" t="e">
        <f>COUNTIF(#REF!,P108)</f>
        <v>#REF!</v>
      </c>
      <c r="R108" s="12" t="e">
        <f>SUMIF(#REF!,P108,#REF!)</f>
        <v>#REF!</v>
      </c>
      <c r="S108" s="22" t="e">
        <f t="shared" si="21"/>
        <v>#REF!</v>
      </c>
      <c r="T108" s="12" t="e">
        <f>SUMIF(#REF!,P108,#REF!)</f>
        <v>#REF!</v>
      </c>
      <c r="U108" s="22" t="e">
        <f t="shared" si="22"/>
        <v>#REF!</v>
      </c>
      <c r="V108" s="12" t="e">
        <f>SUMIF(#REF!,P108,#REF!)</f>
        <v>#REF!</v>
      </c>
      <c r="W108" s="22" t="e">
        <f t="shared" si="23"/>
        <v>#REF!</v>
      </c>
      <c r="X108" s="12" t="e">
        <f>SUMIF(#REF!,P108,#REF!)</f>
        <v>#REF!</v>
      </c>
      <c r="Y108" s="22" t="e">
        <f t="shared" si="24"/>
        <v>#REF!</v>
      </c>
      <c r="Z108" s="12" t="e">
        <f>SUMIF(#REF!,P108,#REF!)</f>
        <v>#REF!</v>
      </c>
      <c r="AA108" s="52" t="e">
        <f t="shared" si="25"/>
        <v>#REF!</v>
      </c>
    </row>
    <row r="109" spans="16:27" x14ac:dyDescent="0.25">
      <c r="P109" s="11" t="s">
        <v>140</v>
      </c>
      <c r="Q109" s="32" t="e">
        <f>COUNTIF(#REF!,P109)</f>
        <v>#REF!</v>
      </c>
      <c r="R109" s="12" t="e">
        <f>SUMIF(#REF!,P109,#REF!)</f>
        <v>#REF!</v>
      </c>
      <c r="S109" s="22" t="e">
        <f t="shared" si="21"/>
        <v>#REF!</v>
      </c>
      <c r="T109" s="12" t="e">
        <f>SUMIF(#REF!,P109,#REF!)</f>
        <v>#REF!</v>
      </c>
      <c r="U109" s="22" t="e">
        <f t="shared" si="22"/>
        <v>#REF!</v>
      </c>
      <c r="V109" s="12" t="e">
        <f>SUMIF(#REF!,P109,#REF!)</f>
        <v>#REF!</v>
      </c>
      <c r="W109" s="22" t="e">
        <f t="shared" si="23"/>
        <v>#REF!</v>
      </c>
      <c r="X109" s="12" t="e">
        <f>SUMIF(#REF!,P109,#REF!)</f>
        <v>#REF!</v>
      </c>
      <c r="Y109" s="22" t="e">
        <f t="shared" si="24"/>
        <v>#REF!</v>
      </c>
      <c r="Z109" s="12" t="e">
        <f>SUMIF(#REF!,P109,#REF!)</f>
        <v>#REF!</v>
      </c>
      <c r="AA109" s="52" t="e">
        <f t="shared" si="25"/>
        <v>#REF!</v>
      </c>
    </row>
    <row r="110" spans="16:27" x14ac:dyDescent="0.25">
      <c r="P110" s="11" t="s">
        <v>169</v>
      </c>
      <c r="Q110" s="32" t="e">
        <f>COUNTIF(#REF!,P110)</f>
        <v>#REF!</v>
      </c>
      <c r="R110" s="12" t="e">
        <f>SUMIF(#REF!,P110,#REF!)</f>
        <v>#REF!</v>
      </c>
      <c r="S110" s="22" t="e">
        <f t="shared" si="21"/>
        <v>#REF!</v>
      </c>
      <c r="T110" s="12" t="e">
        <f>SUMIF(#REF!,P110,#REF!)</f>
        <v>#REF!</v>
      </c>
      <c r="U110" s="22" t="e">
        <f t="shared" si="22"/>
        <v>#REF!</v>
      </c>
      <c r="V110" s="12" t="e">
        <f>SUMIF(#REF!,P110,#REF!)</f>
        <v>#REF!</v>
      </c>
      <c r="W110" s="22" t="e">
        <f t="shared" si="23"/>
        <v>#REF!</v>
      </c>
      <c r="X110" s="12" t="e">
        <f>SUMIF(#REF!,P110,#REF!)</f>
        <v>#REF!</v>
      </c>
      <c r="Y110" s="22" t="e">
        <f t="shared" si="24"/>
        <v>#REF!</v>
      </c>
      <c r="Z110" s="12" t="e">
        <f>SUMIF(#REF!,P110,#REF!)</f>
        <v>#REF!</v>
      </c>
      <c r="AA110" s="52" t="e">
        <f t="shared" si="25"/>
        <v>#REF!</v>
      </c>
    </row>
    <row r="111" spans="16:27" x14ac:dyDescent="0.25">
      <c r="P111" s="11" t="s">
        <v>288</v>
      </c>
      <c r="Q111" s="32" t="e">
        <f>COUNTIF(#REF!,P111)</f>
        <v>#REF!</v>
      </c>
      <c r="R111" s="12" t="e">
        <f>SUMIF(#REF!,P111,#REF!)</f>
        <v>#REF!</v>
      </c>
      <c r="S111" s="22" t="e">
        <f t="shared" si="21"/>
        <v>#REF!</v>
      </c>
      <c r="T111" s="12" t="e">
        <f>SUMIF(#REF!,P111,#REF!)</f>
        <v>#REF!</v>
      </c>
      <c r="U111" s="22" t="e">
        <f t="shared" si="22"/>
        <v>#REF!</v>
      </c>
      <c r="V111" s="12" t="e">
        <f>SUMIF(#REF!,P111,#REF!)</f>
        <v>#REF!</v>
      </c>
      <c r="W111" s="22" t="e">
        <f t="shared" si="23"/>
        <v>#REF!</v>
      </c>
      <c r="X111" s="12" t="e">
        <f>SUMIF(#REF!,P111,#REF!)</f>
        <v>#REF!</v>
      </c>
      <c r="Y111" s="22" t="e">
        <f t="shared" si="24"/>
        <v>#REF!</v>
      </c>
      <c r="Z111" s="12" t="e">
        <f>SUMIF(#REF!,P111,#REF!)</f>
        <v>#REF!</v>
      </c>
      <c r="AA111" s="52" t="e">
        <f t="shared" si="25"/>
        <v>#REF!</v>
      </c>
    </row>
    <row r="112" spans="16:27" x14ac:dyDescent="0.25">
      <c r="P112" s="11" t="s">
        <v>118</v>
      </c>
      <c r="Q112" s="32" t="e">
        <f>COUNTIF(#REF!,P112)</f>
        <v>#REF!</v>
      </c>
      <c r="R112" s="12" t="e">
        <f>SUMIF(#REF!,P112,#REF!)</f>
        <v>#REF!</v>
      </c>
      <c r="S112" s="22" t="e">
        <f t="shared" si="21"/>
        <v>#REF!</v>
      </c>
      <c r="T112" s="12" t="e">
        <f>SUMIF(#REF!,P112,#REF!)</f>
        <v>#REF!</v>
      </c>
      <c r="U112" s="22" t="e">
        <f t="shared" si="22"/>
        <v>#REF!</v>
      </c>
      <c r="V112" s="12" t="e">
        <f>SUMIF(#REF!,P112,#REF!)</f>
        <v>#REF!</v>
      </c>
      <c r="W112" s="22" t="e">
        <f t="shared" si="23"/>
        <v>#REF!</v>
      </c>
      <c r="X112" s="12" t="e">
        <f>SUMIF(#REF!,P112,#REF!)</f>
        <v>#REF!</v>
      </c>
      <c r="Y112" s="22" t="e">
        <f t="shared" si="24"/>
        <v>#REF!</v>
      </c>
      <c r="Z112" s="12" t="e">
        <f>SUMIF(#REF!,P112,#REF!)</f>
        <v>#REF!</v>
      </c>
      <c r="AA112" s="52" t="e">
        <f t="shared" si="25"/>
        <v>#REF!</v>
      </c>
    </row>
    <row r="113" spans="16:27" x14ac:dyDescent="0.25">
      <c r="P113" s="11" t="s">
        <v>232</v>
      </c>
      <c r="Q113" s="32" t="e">
        <f>COUNTIF(#REF!,P113)</f>
        <v>#REF!</v>
      </c>
      <c r="R113" s="12" t="e">
        <f>SUMIF(#REF!,P113,#REF!)</f>
        <v>#REF!</v>
      </c>
      <c r="S113" s="22" t="e">
        <f t="shared" si="21"/>
        <v>#REF!</v>
      </c>
      <c r="T113" s="12" t="e">
        <f>SUMIF(#REF!,P113,#REF!)</f>
        <v>#REF!</v>
      </c>
      <c r="U113" s="22" t="e">
        <f t="shared" si="22"/>
        <v>#REF!</v>
      </c>
      <c r="V113" s="12" t="e">
        <f>SUMIF(#REF!,P113,#REF!)</f>
        <v>#REF!</v>
      </c>
      <c r="W113" s="22" t="e">
        <f t="shared" si="23"/>
        <v>#REF!</v>
      </c>
      <c r="X113" s="12" t="e">
        <f>SUMIF(#REF!,P113,#REF!)</f>
        <v>#REF!</v>
      </c>
      <c r="Y113" s="22" t="e">
        <f t="shared" si="24"/>
        <v>#REF!</v>
      </c>
      <c r="Z113" s="12" t="e">
        <f>SUMIF(#REF!,P113,#REF!)</f>
        <v>#REF!</v>
      </c>
      <c r="AA113" s="52" t="e">
        <f t="shared" si="25"/>
        <v>#REF!</v>
      </c>
    </row>
    <row r="114" spans="16:27" x14ac:dyDescent="0.25">
      <c r="P114" s="11" t="s">
        <v>234</v>
      </c>
      <c r="Q114" s="32" t="e">
        <f>COUNTIF(#REF!,P114)</f>
        <v>#REF!</v>
      </c>
      <c r="R114" s="12" t="e">
        <f>SUMIF(#REF!,P114,#REF!)</f>
        <v>#REF!</v>
      </c>
      <c r="S114" s="22" t="e">
        <f t="shared" si="21"/>
        <v>#REF!</v>
      </c>
      <c r="T114" s="12" t="e">
        <f>SUMIF(#REF!,P114,#REF!)</f>
        <v>#REF!</v>
      </c>
      <c r="U114" s="22" t="e">
        <f t="shared" si="22"/>
        <v>#REF!</v>
      </c>
      <c r="V114" s="12" t="e">
        <f>SUMIF(#REF!,P114,#REF!)</f>
        <v>#REF!</v>
      </c>
      <c r="W114" s="22" t="e">
        <f t="shared" si="23"/>
        <v>#REF!</v>
      </c>
      <c r="X114" s="12" t="e">
        <f>SUMIF(#REF!,P114,#REF!)</f>
        <v>#REF!</v>
      </c>
      <c r="Y114" s="22" t="e">
        <f t="shared" si="24"/>
        <v>#REF!</v>
      </c>
      <c r="Z114" s="12" t="e">
        <f>SUMIF(#REF!,P114,#REF!)</f>
        <v>#REF!</v>
      </c>
      <c r="AA114" s="52" t="e">
        <f t="shared" si="25"/>
        <v>#REF!</v>
      </c>
    </row>
    <row r="115" spans="16:27" x14ac:dyDescent="0.25">
      <c r="P115" s="11" t="s">
        <v>244</v>
      </c>
      <c r="Q115" s="32" t="e">
        <f>COUNTIF(#REF!,P115)</f>
        <v>#REF!</v>
      </c>
      <c r="R115" s="12" t="e">
        <f>SUMIF(#REF!,P115,#REF!)</f>
        <v>#REF!</v>
      </c>
      <c r="S115" s="22" t="e">
        <f t="shared" si="21"/>
        <v>#REF!</v>
      </c>
      <c r="T115" s="12" t="e">
        <f>SUMIF(#REF!,P115,#REF!)</f>
        <v>#REF!</v>
      </c>
      <c r="U115" s="22" t="e">
        <f t="shared" si="22"/>
        <v>#REF!</v>
      </c>
      <c r="V115" s="12" t="e">
        <f>SUMIF(#REF!,P115,#REF!)</f>
        <v>#REF!</v>
      </c>
      <c r="W115" s="22" t="e">
        <f t="shared" si="23"/>
        <v>#REF!</v>
      </c>
      <c r="X115" s="12" t="e">
        <f>SUMIF(#REF!,P115,#REF!)</f>
        <v>#REF!</v>
      </c>
      <c r="Y115" s="22" t="e">
        <f t="shared" si="24"/>
        <v>#REF!</v>
      </c>
      <c r="Z115" s="12" t="e">
        <f>SUMIF(#REF!,P115,#REF!)</f>
        <v>#REF!</v>
      </c>
      <c r="AA115" s="52" t="e">
        <f t="shared" si="25"/>
        <v>#REF!</v>
      </c>
    </row>
    <row r="116" spans="16:27" x14ac:dyDescent="0.25">
      <c r="P116" s="11" t="s">
        <v>150</v>
      </c>
      <c r="Q116" s="32" t="e">
        <f>COUNTIF(#REF!,P116)</f>
        <v>#REF!</v>
      </c>
      <c r="R116" s="12" t="e">
        <f>SUMIF(#REF!,P116,#REF!)</f>
        <v>#REF!</v>
      </c>
      <c r="S116" s="22" t="e">
        <f t="shared" si="21"/>
        <v>#REF!</v>
      </c>
      <c r="T116" s="12" t="e">
        <f>SUMIF(#REF!,P116,#REF!)</f>
        <v>#REF!</v>
      </c>
      <c r="U116" s="22" t="e">
        <f t="shared" si="22"/>
        <v>#REF!</v>
      </c>
      <c r="V116" s="12" t="e">
        <f>SUMIF(#REF!,P116,#REF!)</f>
        <v>#REF!</v>
      </c>
      <c r="W116" s="22" t="e">
        <f t="shared" si="23"/>
        <v>#REF!</v>
      </c>
      <c r="X116" s="12" t="e">
        <f>SUMIF(#REF!,P116,#REF!)</f>
        <v>#REF!</v>
      </c>
      <c r="Y116" s="22" t="e">
        <f t="shared" si="24"/>
        <v>#REF!</v>
      </c>
      <c r="Z116" s="12" t="e">
        <f>SUMIF(#REF!,P116,#REF!)</f>
        <v>#REF!</v>
      </c>
      <c r="AA116" s="52" t="e">
        <f t="shared" si="25"/>
        <v>#REF!</v>
      </c>
    </row>
    <row r="117" spans="16:27" x14ac:dyDescent="0.25">
      <c r="P117" s="11" t="s">
        <v>180</v>
      </c>
      <c r="Q117" s="32" t="e">
        <f>COUNTIF(#REF!,P117)</f>
        <v>#REF!</v>
      </c>
      <c r="R117" s="12" t="e">
        <f>SUMIF(#REF!,P117,#REF!)</f>
        <v>#REF!</v>
      </c>
      <c r="S117" s="22" t="e">
        <f t="shared" si="21"/>
        <v>#REF!</v>
      </c>
      <c r="T117" s="12" t="e">
        <f>SUMIF(#REF!,P117,#REF!)</f>
        <v>#REF!</v>
      </c>
      <c r="U117" s="22" t="e">
        <f t="shared" si="22"/>
        <v>#REF!</v>
      </c>
      <c r="V117" s="12" t="e">
        <f>SUMIF(#REF!,P117,#REF!)</f>
        <v>#REF!</v>
      </c>
      <c r="W117" s="22" t="e">
        <f t="shared" si="23"/>
        <v>#REF!</v>
      </c>
      <c r="X117" s="12" t="e">
        <f>SUMIF(#REF!,P117,#REF!)</f>
        <v>#REF!</v>
      </c>
      <c r="Y117" s="22" t="e">
        <f t="shared" si="24"/>
        <v>#REF!</v>
      </c>
      <c r="Z117" s="12" t="e">
        <f>SUMIF(#REF!,P117,#REF!)</f>
        <v>#REF!</v>
      </c>
      <c r="AA117" s="52" t="e">
        <f t="shared" si="25"/>
        <v>#REF!</v>
      </c>
    </row>
    <row r="118" spans="16:27" x14ac:dyDescent="0.25">
      <c r="P118" s="11" t="s">
        <v>164</v>
      </c>
      <c r="Q118" s="32" t="e">
        <f>COUNTIF(#REF!,P118)</f>
        <v>#REF!</v>
      </c>
      <c r="R118" s="12" t="e">
        <f>SUMIF(#REF!,P118,#REF!)</f>
        <v>#REF!</v>
      </c>
      <c r="S118" s="22" t="e">
        <f t="shared" si="21"/>
        <v>#REF!</v>
      </c>
      <c r="T118" s="12" t="e">
        <f>SUMIF(#REF!,P118,#REF!)</f>
        <v>#REF!</v>
      </c>
      <c r="U118" s="22" t="e">
        <f t="shared" si="22"/>
        <v>#REF!</v>
      </c>
      <c r="V118" s="12" t="e">
        <f>SUMIF(#REF!,P118,#REF!)</f>
        <v>#REF!</v>
      </c>
      <c r="W118" s="22" t="e">
        <f t="shared" si="23"/>
        <v>#REF!</v>
      </c>
      <c r="X118" s="12" t="e">
        <f>SUMIF(#REF!,P118,#REF!)</f>
        <v>#REF!</v>
      </c>
      <c r="Y118" s="22" t="e">
        <f t="shared" si="24"/>
        <v>#REF!</v>
      </c>
      <c r="Z118" s="12" t="e">
        <f>SUMIF(#REF!,P118,#REF!)</f>
        <v>#REF!</v>
      </c>
      <c r="AA118" s="52" t="e">
        <f t="shared" si="25"/>
        <v>#REF!</v>
      </c>
    </row>
    <row r="119" spans="16:27" x14ac:dyDescent="0.25">
      <c r="P119" s="11" t="s">
        <v>181</v>
      </c>
      <c r="Q119" s="32" t="e">
        <f>COUNTIF(#REF!,P119)</f>
        <v>#REF!</v>
      </c>
      <c r="R119" s="12" t="e">
        <f>SUMIF(#REF!,P119,#REF!)</f>
        <v>#REF!</v>
      </c>
      <c r="S119" s="22" t="e">
        <f t="shared" si="21"/>
        <v>#REF!</v>
      </c>
      <c r="T119" s="12" t="e">
        <f>SUMIF(#REF!,P119,#REF!)</f>
        <v>#REF!</v>
      </c>
      <c r="U119" s="22" t="e">
        <f t="shared" si="22"/>
        <v>#REF!</v>
      </c>
      <c r="V119" s="12" t="e">
        <f>SUMIF(#REF!,P119,#REF!)</f>
        <v>#REF!</v>
      </c>
      <c r="W119" s="22" t="e">
        <f t="shared" si="23"/>
        <v>#REF!</v>
      </c>
      <c r="X119" s="12" t="e">
        <f>SUMIF(#REF!,P119,#REF!)</f>
        <v>#REF!</v>
      </c>
      <c r="Y119" s="22" t="e">
        <f t="shared" si="24"/>
        <v>#REF!</v>
      </c>
      <c r="Z119" s="12" t="e">
        <f>SUMIF(#REF!,P119,#REF!)</f>
        <v>#REF!</v>
      </c>
      <c r="AA119" s="52" t="e">
        <f t="shared" si="25"/>
        <v>#REF!</v>
      </c>
    </row>
    <row r="120" spans="16:27" x14ac:dyDescent="0.25">
      <c r="P120" s="11" t="s">
        <v>179</v>
      </c>
      <c r="Q120" s="32" t="e">
        <f>COUNTIF(#REF!,P120)</f>
        <v>#REF!</v>
      </c>
      <c r="R120" s="12" t="e">
        <f>SUMIF(#REF!,P120,#REF!)</f>
        <v>#REF!</v>
      </c>
      <c r="S120" s="22" t="e">
        <f t="shared" si="21"/>
        <v>#REF!</v>
      </c>
      <c r="T120" s="12" t="e">
        <f>SUMIF(#REF!,P120,#REF!)</f>
        <v>#REF!</v>
      </c>
      <c r="U120" s="22" t="e">
        <f t="shared" si="22"/>
        <v>#REF!</v>
      </c>
      <c r="V120" s="12" t="e">
        <f>SUMIF(#REF!,P120,#REF!)</f>
        <v>#REF!</v>
      </c>
      <c r="W120" s="22" t="e">
        <f t="shared" si="23"/>
        <v>#REF!</v>
      </c>
      <c r="X120" s="12" t="e">
        <f>SUMIF(#REF!,P120,#REF!)</f>
        <v>#REF!</v>
      </c>
      <c r="Y120" s="22" t="e">
        <f t="shared" si="24"/>
        <v>#REF!</v>
      </c>
      <c r="Z120" s="12" t="e">
        <f>SUMIF(#REF!,P120,#REF!)</f>
        <v>#REF!</v>
      </c>
      <c r="AA120" s="52" t="e">
        <f t="shared" si="25"/>
        <v>#REF!</v>
      </c>
    </row>
    <row r="121" spans="16:27" x14ac:dyDescent="0.25">
      <c r="P121" s="11" t="s">
        <v>184</v>
      </c>
      <c r="Q121" s="32" t="e">
        <f>COUNTIF(#REF!,P121)</f>
        <v>#REF!</v>
      </c>
      <c r="R121" s="12" t="e">
        <f>SUMIF(#REF!,P121,#REF!)</f>
        <v>#REF!</v>
      </c>
      <c r="S121" s="22" t="e">
        <f t="shared" si="21"/>
        <v>#REF!</v>
      </c>
      <c r="T121" s="12" t="e">
        <f>SUMIF(#REF!,P121,#REF!)</f>
        <v>#REF!</v>
      </c>
      <c r="U121" s="22" t="e">
        <f t="shared" si="22"/>
        <v>#REF!</v>
      </c>
      <c r="V121" s="12" t="e">
        <f>SUMIF(#REF!,P121,#REF!)</f>
        <v>#REF!</v>
      </c>
      <c r="W121" s="22" t="e">
        <f t="shared" si="23"/>
        <v>#REF!</v>
      </c>
      <c r="X121" s="12" t="e">
        <f>SUMIF(#REF!,P121,#REF!)</f>
        <v>#REF!</v>
      </c>
      <c r="Y121" s="22" t="e">
        <f t="shared" si="24"/>
        <v>#REF!</v>
      </c>
      <c r="Z121" s="12" t="e">
        <f>SUMIF(#REF!,P121,#REF!)</f>
        <v>#REF!</v>
      </c>
      <c r="AA121" s="52" t="e">
        <f t="shared" si="25"/>
        <v>#REF!</v>
      </c>
    </row>
    <row r="122" spans="16:27" x14ac:dyDescent="0.25">
      <c r="P122" s="11" t="s">
        <v>182</v>
      </c>
      <c r="Q122" s="32" t="e">
        <f>COUNTIF(#REF!,P122)</f>
        <v>#REF!</v>
      </c>
      <c r="R122" s="12" t="e">
        <f>SUMIF(#REF!,P122,#REF!)</f>
        <v>#REF!</v>
      </c>
      <c r="S122" s="22" t="e">
        <f t="shared" si="21"/>
        <v>#REF!</v>
      </c>
      <c r="T122" s="12" t="e">
        <f>SUMIF(#REF!,P122,#REF!)</f>
        <v>#REF!</v>
      </c>
      <c r="U122" s="22" t="e">
        <f t="shared" si="22"/>
        <v>#REF!</v>
      </c>
      <c r="V122" s="12" t="e">
        <f>SUMIF(#REF!,P122,#REF!)</f>
        <v>#REF!</v>
      </c>
      <c r="W122" s="22" t="e">
        <f t="shared" si="23"/>
        <v>#REF!</v>
      </c>
      <c r="X122" s="12" t="e">
        <f>SUMIF(#REF!,P122,#REF!)</f>
        <v>#REF!</v>
      </c>
      <c r="Y122" s="22" t="e">
        <f t="shared" si="24"/>
        <v>#REF!</v>
      </c>
      <c r="Z122" s="12" t="e">
        <f>SUMIF(#REF!,P122,#REF!)</f>
        <v>#REF!</v>
      </c>
      <c r="AA122" s="52" t="e">
        <f t="shared" si="25"/>
        <v>#REF!</v>
      </c>
    </row>
    <row r="123" spans="16:27" x14ac:dyDescent="0.25">
      <c r="P123" s="11" t="s">
        <v>183</v>
      </c>
      <c r="Q123" s="32" t="e">
        <f>COUNTIF(#REF!,P123)</f>
        <v>#REF!</v>
      </c>
      <c r="R123" s="12" t="e">
        <f>SUMIF(#REF!,P123,#REF!)</f>
        <v>#REF!</v>
      </c>
      <c r="S123" s="22" t="e">
        <f t="shared" ref="S123:S131" si="26">R123/$R$141</f>
        <v>#REF!</v>
      </c>
      <c r="T123" s="12" t="e">
        <f>SUMIF(#REF!,P123,#REF!)</f>
        <v>#REF!</v>
      </c>
      <c r="U123" s="22" t="e">
        <f t="shared" ref="U123:U131" si="27">T123/$T$141</f>
        <v>#REF!</v>
      </c>
      <c r="V123" s="12" t="e">
        <f>SUMIF(#REF!,P123,#REF!)</f>
        <v>#REF!</v>
      </c>
      <c r="W123" s="22" t="e">
        <f t="shared" ref="W123:W131" si="28">V123/$V$141</f>
        <v>#REF!</v>
      </c>
      <c r="X123" s="12" t="e">
        <f>SUMIF(#REF!,P123,#REF!)</f>
        <v>#REF!</v>
      </c>
      <c r="Y123" s="22" t="e">
        <f t="shared" ref="Y123:Y131" si="29">X123/$X$141</f>
        <v>#REF!</v>
      </c>
      <c r="Z123" s="12" t="e">
        <f>SUMIF(#REF!,P123,#REF!)</f>
        <v>#REF!</v>
      </c>
      <c r="AA123" s="52" t="e">
        <f t="shared" ref="AA123:AA131" si="30">Z123/$Z$141</f>
        <v>#REF!</v>
      </c>
    </row>
    <row r="124" spans="16:27" x14ac:dyDescent="0.25">
      <c r="P124" s="11" t="s">
        <v>208</v>
      </c>
      <c r="Q124" s="32" t="e">
        <f>COUNTIF(#REF!,P124)</f>
        <v>#REF!</v>
      </c>
      <c r="R124" s="12" t="e">
        <f>SUMIF(#REF!,P124,#REF!)</f>
        <v>#REF!</v>
      </c>
      <c r="S124" s="22" t="e">
        <f t="shared" si="26"/>
        <v>#REF!</v>
      </c>
      <c r="T124" s="12" t="e">
        <f>SUMIF(#REF!,P124,#REF!)</f>
        <v>#REF!</v>
      </c>
      <c r="U124" s="22" t="e">
        <f t="shared" si="27"/>
        <v>#REF!</v>
      </c>
      <c r="V124" s="12" t="e">
        <f>SUMIF(#REF!,P124,#REF!)</f>
        <v>#REF!</v>
      </c>
      <c r="W124" s="22" t="e">
        <f t="shared" si="28"/>
        <v>#REF!</v>
      </c>
      <c r="X124" s="12" t="e">
        <f>SUMIF(#REF!,P124,#REF!)</f>
        <v>#REF!</v>
      </c>
      <c r="Y124" s="22" t="e">
        <f t="shared" si="29"/>
        <v>#REF!</v>
      </c>
      <c r="Z124" s="12" t="e">
        <f>SUMIF(#REF!,P124,#REF!)</f>
        <v>#REF!</v>
      </c>
      <c r="AA124" s="52" t="e">
        <f t="shared" si="30"/>
        <v>#REF!</v>
      </c>
    </row>
    <row r="125" spans="16:27" x14ac:dyDescent="0.25">
      <c r="P125" s="11" t="s">
        <v>287</v>
      </c>
      <c r="Q125" s="32" t="e">
        <f>COUNTIF(#REF!,P125)</f>
        <v>#REF!</v>
      </c>
      <c r="R125" s="12" t="e">
        <f>SUMIF(#REF!,P125,#REF!)</f>
        <v>#REF!</v>
      </c>
      <c r="S125" s="22" t="e">
        <f t="shared" si="26"/>
        <v>#REF!</v>
      </c>
      <c r="T125" s="12" t="e">
        <f>SUMIF(#REF!,P125,#REF!)</f>
        <v>#REF!</v>
      </c>
      <c r="U125" s="22" t="e">
        <f t="shared" si="27"/>
        <v>#REF!</v>
      </c>
      <c r="V125" s="12" t="e">
        <f>SUMIF(#REF!,P125,#REF!)</f>
        <v>#REF!</v>
      </c>
      <c r="W125" s="22" t="e">
        <f t="shared" si="28"/>
        <v>#REF!</v>
      </c>
      <c r="X125" s="12" t="e">
        <f>SUMIF(#REF!,P125,#REF!)</f>
        <v>#REF!</v>
      </c>
      <c r="Y125" s="22" t="e">
        <f t="shared" si="29"/>
        <v>#REF!</v>
      </c>
      <c r="Z125" s="12" t="e">
        <f>SUMIF(#REF!,P125,#REF!)</f>
        <v>#REF!</v>
      </c>
      <c r="AA125" s="52" t="e">
        <f t="shared" si="30"/>
        <v>#REF!</v>
      </c>
    </row>
    <row r="126" spans="16:27" x14ac:dyDescent="0.25">
      <c r="P126" s="11" t="s">
        <v>159</v>
      </c>
      <c r="Q126" s="32" t="e">
        <f>COUNTIF(#REF!,P126)</f>
        <v>#REF!</v>
      </c>
      <c r="R126" s="12" t="e">
        <f>SUMIF(#REF!,P126,#REF!)</f>
        <v>#REF!</v>
      </c>
      <c r="S126" s="22" t="e">
        <f t="shared" si="26"/>
        <v>#REF!</v>
      </c>
      <c r="T126" s="12" t="e">
        <f>SUMIF(#REF!,P126,#REF!)</f>
        <v>#REF!</v>
      </c>
      <c r="U126" s="22" t="e">
        <f t="shared" si="27"/>
        <v>#REF!</v>
      </c>
      <c r="V126" s="12" t="e">
        <f>SUMIF(#REF!,P126,#REF!)</f>
        <v>#REF!</v>
      </c>
      <c r="W126" s="22" t="e">
        <f t="shared" si="28"/>
        <v>#REF!</v>
      </c>
      <c r="X126" s="12" t="e">
        <f>SUMIF(#REF!,P126,#REF!)</f>
        <v>#REF!</v>
      </c>
      <c r="Y126" s="22" t="e">
        <f t="shared" si="29"/>
        <v>#REF!</v>
      </c>
      <c r="Z126" s="12" t="e">
        <f>SUMIF(#REF!,P126,#REF!)</f>
        <v>#REF!</v>
      </c>
      <c r="AA126" s="52" t="e">
        <f t="shared" si="30"/>
        <v>#REF!</v>
      </c>
    </row>
    <row r="127" spans="16:27" x14ac:dyDescent="0.25">
      <c r="P127" s="11" t="s">
        <v>295</v>
      </c>
      <c r="Q127" s="32" t="e">
        <f>COUNTIF(#REF!,P127)</f>
        <v>#REF!</v>
      </c>
      <c r="R127" s="12" t="e">
        <f>SUMIF(#REF!,P127,#REF!)</f>
        <v>#REF!</v>
      </c>
      <c r="S127" s="22" t="e">
        <f t="shared" si="26"/>
        <v>#REF!</v>
      </c>
      <c r="T127" s="12" t="e">
        <f>SUMIF(#REF!,P127,#REF!)</f>
        <v>#REF!</v>
      </c>
      <c r="U127" s="22" t="e">
        <f t="shared" si="27"/>
        <v>#REF!</v>
      </c>
      <c r="V127" s="12" t="e">
        <f>SUMIF(#REF!,P127,#REF!)</f>
        <v>#REF!</v>
      </c>
      <c r="W127" s="22" t="e">
        <f t="shared" si="28"/>
        <v>#REF!</v>
      </c>
      <c r="X127" s="12" t="e">
        <f>SUMIF(#REF!,P127,#REF!)</f>
        <v>#REF!</v>
      </c>
      <c r="Y127" s="22" t="e">
        <f t="shared" si="29"/>
        <v>#REF!</v>
      </c>
      <c r="Z127" s="12" t="e">
        <f>SUMIF(#REF!,P127,#REF!)</f>
        <v>#REF!</v>
      </c>
      <c r="AA127" s="52" t="e">
        <f t="shared" si="30"/>
        <v>#REF!</v>
      </c>
    </row>
    <row r="128" spans="16:27" x14ac:dyDescent="0.25">
      <c r="P128" s="11" t="s">
        <v>276</v>
      </c>
      <c r="Q128" s="32" t="e">
        <f>COUNTIF(#REF!,P128)</f>
        <v>#REF!</v>
      </c>
      <c r="R128" s="12" t="e">
        <f>SUMIF(#REF!,P128,#REF!)</f>
        <v>#REF!</v>
      </c>
      <c r="S128" s="22" t="e">
        <f t="shared" si="26"/>
        <v>#REF!</v>
      </c>
      <c r="T128" s="12" t="e">
        <f>SUMIF(#REF!,P128,#REF!)</f>
        <v>#REF!</v>
      </c>
      <c r="U128" s="22" t="e">
        <f t="shared" si="27"/>
        <v>#REF!</v>
      </c>
      <c r="V128" s="12" t="e">
        <f>SUMIF(#REF!,P128,#REF!)</f>
        <v>#REF!</v>
      </c>
      <c r="W128" s="22" t="e">
        <f t="shared" si="28"/>
        <v>#REF!</v>
      </c>
      <c r="X128" s="12" t="e">
        <f>SUMIF(#REF!,P128,#REF!)</f>
        <v>#REF!</v>
      </c>
      <c r="Y128" s="22" t="e">
        <f t="shared" si="29"/>
        <v>#REF!</v>
      </c>
      <c r="Z128" s="12" t="e">
        <f>SUMIF(#REF!,P128,#REF!)</f>
        <v>#REF!</v>
      </c>
      <c r="AA128" s="52" t="e">
        <f t="shared" si="30"/>
        <v>#REF!</v>
      </c>
    </row>
    <row r="129" spans="16:27" x14ac:dyDescent="0.25">
      <c r="P129" s="11" t="s">
        <v>139</v>
      </c>
      <c r="Q129" s="32" t="e">
        <f>COUNTIF(#REF!,P129)</f>
        <v>#REF!</v>
      </c>
      <c r="R129" s="12" t="e">
        <f>SUMIF(#REF!,P129,#REF!)</f>
        <v>#REF!</v>
      </c>
      <c r="S129" s="22" t="e">
        <f t="shared" si="26"/>
        <v>#REF!</v>
      </c>
      <c r="T129" s="12" t="e">
        <f>SUMIF(#REF!,P129,#REF!)</f>
        <v>#REF!</v>
      </c>
      <c r="U129" s="22" t="e">
        <f t="shared" si="27"/>
        <v>#REF!</v>
      </c>
      <c r="V129" s="12" t="e">
        <f>SUMIF(#REF!,P129,#REF!)</f>
        <v>#REF!</v>
      </c>
      <c r="W129" s="22" t="e">
        <f t="shared" si="28"/>
        <v>#REF!</v>
      </c>
      <c r="X129" s="12" t="e">
        <f>SUMIF(#REF!,P129,#REF!)</f>
        <v>#REF!</v>
      </c>
      <c r="Y129" s="22" t="e">
        <f t="shared" si="29"/>
        <v>#REF!</v>
      </c>
      <c r="Z129" s="12" t="e">
        <f>SUMIF(#REF!,P129,#REF!)</f>
        <v>#REF!</v>
      </c>
      <c r="AA129" s="52" t="e">
        <f t="shared" si="30"/>
        <v>#REF!</v>
      </c>
    </row>
    <row r="130" spans="16:27" x14ac:dyDescent="0.25">
      <c r="P130" s="11" t="s">
        <v>199</v>
      </c>
      <c r="Q130" s="32" t="e">
        <f>COUNTIF(#REF!,P130)</f>
        <v>#REF!</v>
      </c>
      <c r="R130" s="12" t="e">
        <f>SUMIF(#REF!,P130,#REF!)</f>
        <v>#REF!</v>
      </c>
      <c r="S130" s="22" t="e">
        <f t="shared" si="26"/>
        <v>#REF!</v>
      </c>
      <c r="T130" s="12" t="e">
        <f>SUMIF(#REF!,P130,#REF!)</f>
        <v>#REF!</v>
      </c>
      <c r="U130" s="22" t="e">
        <f t="shared" si="27"/>
        <v>#REF!</v>
      </c>
      <c r="V130" s="12" t="e">
        <f>SUMIF(#REF!,P130,#REF!)</f>
        <v>#REF!</v>
      </c>
      <c r="W130" s="22" t="e">
        <f t="shared" si="28"/>
        <v>#REF!</v>
      </c>
      <c r="X130" s="12" t="e">
        <f>SUMIF(#REF!,P130,#REF!)</f>
        <v>#REF!</v>
      </c>
      <c r="Y130" s="22" t="e">
        <f t="shared" si="29"/>
        <v>#REF!</v>
      </c>
      <c r="Z130" s="12" t="e">
        <f>SUMIF(#REF!,P130,#REF!)</f>
        <v>#REF!</v>
      </c>
      <c r="AA130" s="52" t="e">
        <f t="shared" si="30"/>
        <v>#REF!</v>
      </c>
    </row>
    <row r="131" spans="16:27" x14ac:dyDescent="0.25">
      <c r="P131" s="11" t="s">
        <v>267</v>
      </c>
      <c r="Q131" s="32" t="e">
        <f>COUNTIF(#REF!,P131)</f>
        <v>#REF!</v>
      </c>
      <c r="R131" s="12" t="e">
        <f>SUMIF(#REF!,P131,#REF!)</f>
        <v>#REF!</v>
      </c>
      <c r="S131" s="22" t="e">
        <f t="shared" si="26"/>
        <v>#REF!</v>
      </c>
      <c r="T131" s="12" t="e">
        <f>SUMIF(#REF!,P131,#REF!)</f>
        <v>#REF!</v>
      </c>
      <c r="U131" s="22" t="e">
        <f t="shared" si="27"/>
        <v>#REF!</v>
      </c>
      <c r="V131" s="12" t="e">
        <f>SUMIF(#REF!,P131,#REF!)</f>
        <v>#REF!</v>
      </c>
      <c r="W131" s="22" t="e">
        <f t="shared" si="28"/>
        <v>#REF!</v>
      </c>
      <c r="X131" s="12" t="e">
        <f>SUMIF(#REF!,P131,#REF!)</f>
        <v>#REF!</v>
      </c>
      <c r="Y131" s="22" t="e">
        <f t="shared" si="29"/>
        <v>#REF!</v>
      </c>
      <c r="Z131" s="12" t="e">
        <f>SUMIF(#REF!,P131,#REF!)</f>
        <v>#REF!</v>
      </c>
      <c r="AA131" s="52" t="e">
        <f t="shared" si="30"/>
        <v>#REF!</v>
      </c>
    </row>
    <row r="132" spans="16:27" x14ac:dyDescent="0.25">
      <c r="P132" s="11" t="s">
        <v>272</v>
      </c>
      <c r="Q132" s="32" t="e">
        <f>COUNTIF(#REF!,P132)</f>
        <v>#REF!</v>
      </c>
      <c r="R132" s="12" t="e">
        <f>SUMIF(#REF!,P132,#REF!)</f>
        <v>#REF!</v>
      </c>
      <c r="S132" s="22" t="e">
        <f t="shared" ref="S132:S138" si="31">R132/$R$141</f>
        <v>#REF!</v>
      </c>
      <c r="T132" s="12" t="e">
        <f>SUMIF(#REF!,P132,#REF!)</f>
        <v>#REF!</v>
      </c>
      <c r="U132" s="22" t="e">
        <f t="shared" ref="U132:U138" si="32">T132/$T$141</f>
        <v>#REF!</v>
      </c>
      <c r="V132" s="12" t="e">
        <f>SUMIF(#REF!,P132,#REF!)</f>
        <v>#REF!</v>
      </c>
      <c r="W132" s="22" t="e">
        <f t="shared" ref="W132:W138" si="33">V132/$V$141</f>
        <v>#REF!</v>
      </c>
      <c r="X132" s="12" t="e">
        <f>SUMIF(#REF!,P132,#REF!)</f>
        <v>#REF!</v>
      </c>
      <c r="Y132" s="22" t="e">
        <f t="shared" ref="Y132:Y138" si="34">X132/$X$141</f>
        <v>#REF!</v>
      </c>
      <c r="Z132" s="12" t="e">
        <f>SUMIF(#REF!,P132,#REF!)</f>
        <v>#REF!</v>
      </c>
      <c r="AA132" s="52" t="e">
        <f t="shared" ref="AA132:AA138" si="35">Z132/$Z$141</f>
        <v>#REF!</v>
      </c>
    </row>
    <row r="133" spans="16:27" x14ac:dyDescent="0.25">
      <c r="P133" s="11" t="s">
        <v>273</v>
      </c>
      <c r="Q133" s="32" t="e">
        <f>COUNTIF(#REF!,P133)</f>
        <v>#REF!</v>
      </c>
      <c r="R133" s="12" t="e">
        <f>SUMIF(#REF!,P133,#REF!)</f>
        <v>#REF!</v>
      </c>
      <c r="S133" s="22" t="e">
        <f t="shared" si="31"/>
        <v>#REF!</v>
      </c>
      <c r="T133" s="12" t="e">
        <f>SUMIF(#REF!,P133,#REF!)</f>
        <v>#REF!</v>
      </c>
      <c r="U133" s="22" t="e">
        <f t="shared" si="32"/>
        <v>#REF!</v>
      </c>
      <c r="V133" s="12" t="e">
        <f>SUMIF(#REF!,P133,#REF!)</f>
        <v>#REF!</v>
      </c>
      <c r="W133" s="22" t="e">
        <f t="shared" si="33"/>
        <v>#REF!</v>
      </c>
      <c r="X133" s="12" t="e">
        <f>SUMIF(#REF!,P133,#REF!)</f>
        <v>#REF!</v>
      </c>
      <c r="Y133" s="22" t="e">
        <f t="shared" si="34"/>
        <v>#REF!</v>
      </c>
      <c r="Z133" s="12" t="e">
        <f>SUMIF(#REF!,P133,#REF!)</f>
        <v>#REF!</v>
      </c>
      <c r="AA133" s="52" t="e">
        <f t="shared" si="35"/>
        <v>#REF!</v>
      </c>
    </row>
    <row r="134" spans="16:27" x14ac:dyDescent="0.25">
      <c r="P134" s="11" t="s">
        <v>274</v>
      </c>
      <c r="Q134" s="32" t="e">
        <f>COUNTIF(#REF!,P134)</f>
        <v>#REF!</v>
      </c>
      <c r="R134" s="12" t="e">
        <f>SUMIF(#REF!,P134,#REF!)</f>
        <v>#REF!</v>
      </c>
      <c r="S134" s="22" t="e">
        <f t="shared" si="31"/>
        <v>#REF!</v>
      </c>
      <c r="T134" s="12" t="e">
        <f>SUMIF(#REF!,P134,#REF!)</f>
        <v>#REF!</v>
      </c>
      <c r="U134" s="22" t="e">
        <f t="shared" si="32"/>
        <v>#REF!</v>
      </c>
      <c r="V134" s="12" t="e">
        <f>SUMIF(#REF!,P134,#REF!)</f>
        <v>#REF!</v>
      </c>
      <c r="W134" s="22" t="e">
        <f t="shared" si="33"/>
        <v>#REF!</v>
      </c>
      <c r="X134" s="12" t="e">
        <f>SUMIF(#REF!,P134,#REF!)</f>
        <v>#REF!</v>
      </c>
      <c r="Y134" s="22" t="e">
        <f t="shared" si="34"/>
        <v>#REF!</v>
      </c>
      <c r="Z134" s="12" t="e">
        <f>SUMIF(#REF!,P134,#REF!)</f>
        <v>#REF!</v>
      </c>
      <c r="AA134" s="52" t="e">
        <f t="shared" si="35"/>
        <v>#REF!</v>
      </c>
    </row>
    <row r="135" spans="16:27" x14ac:dyDescent="0.25">
      <c r="P135" s="11" t="s">
        <v>119</v>
      </c>
      <c r="Q135" s="32" t="e">
        <f>COUNTIF(#REF!,P135)</f>
        <v>#REF!</v>
      </c>
      <c r="R135" s="12" t="e">
        <f>SUMIF(#REF!,P135,#REF!)</f>
        <v>#REF!</v>
      </c>
      <c r="S135" s="22" t="e">
        <f t="shared" si="31"/>
        <v>#REF!</v>
      </c>
      <c r="T135" s="12" t="e">
        <f>SUMIF(#REF!,P135,#REF!)</f>
        <v>#REF!</v>
      </c>
      <c r="U135" s="22" t="e">
        <f t="shared" si="32"/>
        <v>#REF!</v>
      </c>
      <c r="V135" s="12" t="e">
        <f>SUMIF(#REF!,P135,#REF!)</f>
        <v>#REF!</v>
      </c>
      <c r="W135" s="22" t="e">
        <f t="shared" si="33"/>
        <v>#REF!</v>
      </c>
      <c r="X135" s="12" t="e">
        <f>SUMIF(#REF!,P135,#REF!)</f>
        <v>#REF!</v>
      </c>
      <c r="Y135" s="22" t="e">
        <f t="shared" si="34"/>
        <v>#REF!</v>
      </c>
      <c r="Z135" s="12" t="e">
        <f>SUMIF(#REF!,P135,#REF!)</f>
        <v>#REF!</v>
      </c>
      <c r="AA135" s="52" t="e">
        <f t="shared" si="35"/>
        <v>#REF!</v>
      </c>
    </row>
    <row r="136" spans="16:27" x14ac:dyDescent="0.25">
      <c r="P136" s="11" t="s">
        <v>229</v>
      </c>
      <c r="Q136" s="32" t="e">
        <f>COUNTIF(#REF!,P136)</f>
        <v>#REF!</v>
      </c>
      <c r="R136" s="12" t="e">
        <f>SUMIF(#REF!,P136,#REF!)</f>
        <v>#REF!</v>
      </c>
      <c r="S136" s="22" t="e">
        <f t="shared" si="31"/>
        <v>#REF!</v>
      </c>
      <c r="T136" s="12" t="e">
        <f>SUMIF(#REF!,P136,#REF!)</f>
        <v>#REF!</v>
      </c>
      <c r="U136" s="22" t="e">
        <f t="shared" si="32"/>
        <v>#REF!</v>
      </c>
      <c r="V136" s="12" t="e">
        <f>SUMIF(#REF!,P136,#REF!)</f>
        <v>#REF!</v>
      </c>
      <c r="W136" s="22" t="e">
        <f t="shared" si="33"/>
        <v>#REF!</v>
      </c>
      <c r="X136" s="12" t="e">
        <f>SUMIF(#REF!,P136,#REF!)</f>
        <v>#REF!</v>
      </c>
      <c r="Y136" s="22" t="e">
        <f t="shared" si="34"/>
        <v>#REF!</v>
      </c>
      <c r="Z136" s="12" t="e">
        <f>SUMIF(#REF!,P136,#REF!)</f>
        <v>#REF!</v>
      </c>
      <c r="AA136" s="52" t="e">
        <f t="shared" si="35"/>
        <v>#REF!</v>
      </c>
    </row>
    <row r="137" spans="16:27" x14ac:dyDescent="0.25">
      <c r="P137" s="11" t="s">
        <v>142</v>
      </c>
      <c r="Q137" s="32" t="e">
        <f>COUNTIF(#REF!,P137)</f>
        <v>#REF!</v>
      </c>
      <c r="R137" s="12" t="e">
        <f>SUMIF(#REF!,P137,#REF!)</f>
        <v>#REF!</v>
      </c>
      <c r="S137" s="22" t="e">
        <f t="shared" si="31"/>
        <v>#REF!</v>
      </c>
      <c r="T137" s="12" t="e">
        <f>SUMIF(#REF!,P137,#REF!)</f>
        <v>#REF!</v>
      </c>
      <c r="U137" s="22" t="e">
        <f t="shared" si="32"/>
        <v>#REF!</v>
      </c>
      <c r="V137" s="12" t="e">
        <f>SUMIF(#REF!,P137,#REF!)</f>
        <v>#REF!</v>
      </c>
      <c r="W137" s="22" t="e">
        <f t="shared" si="33"/>
        <v>#REF!</v>
      </c>
      <c r="X137" s="12" t="e">
        <f>SUMIF(#REF!,P137,#REF!)</f>
        <v>#REF!</v>
      </c>
      <c r="Y137" s="22" t="e">
        <f t="shared" si="34"/>
        <v>#REF!</v>
      </c>
      <c r="Z137" s="12" t="e">
        <f>SUMIF(#REF!,P137,#REF!)</f>
        <v>#REF!</v>
      </c>
      <c r="AA137" s="52" t="e">
        <f t="shared" si="35"/>
        <v>#REF!</v>
      </c>
    </row>
    <row r="138" spans="16:27" x14ac:dyDescent="0.25">
      <c r="P138" s="11" t="s">
        <v>293</v>
      </c>
      <c r="Q138" s="32" t="e">
        <f>COUNTIF(#REF!,P138)</f>
        <v>#REF!</v>
      </c>
      <c r="R138" s="12" t="e">
        <f>SUMIF(#REF!,P138,#REF!)</f>
        <v>#REF!</v>
      </c>
      <c r="S138" s="22" t="e">
        <f t="shared" si="31"/>
        <v>#REF!</v>
      </c>
      <c r="T138" s="12" t="e">
        <f>SUMIF(#REF!,P138,#REF!)</f>
        <v>#REF!</v>
      </c>
      <c r="U138" s="22" t="e">
        <f t="shared" si="32"/>
        <v>#REF!</v>
      </c>
      <c r="V138" s="12" t="e">
        <f>SUMIF(#REF!,P138,#REF!)</f>
        <v>#REF!</v>
      </c>
      <c r="W138" s="22" t="e">
        <f t="shared" si="33"/>
        <v>#REF!</v>
      </c>
      <c r="X138" s="12" t="e">
        <f>SUMIF(#REF!,P138,#REF!)</f>
        <v>#REF!</v>
      </c>
      <c r="Y138" s="22" t="e">
        <f t="shared" si="34"/>
        <v>#REF!</v>
      </c>
      <c r="Z138" s="12" t="e">
        <f>SUMIF(#REF!,P138,#REF!)</f>
        <v>#REF!</v>
      </c>
      <c r="AA138" s="52" t="e">
        <f t="shared" si="35"/>
        <v>#REF!</v>
      </c>
    </row>
    <row r="139" spans="16:27" x14ac:dyDescent="0.25">
      <c r="P139" s="11" t="s">
        <v>132</v>
      </c>
      <c r="Q139" s="32" t="e">
        <f>COUNTIF(#REF!,P139)</f>
        <v>#REF!</v>
      </c>
      <c r="R139" s="12" t="e">
        <f>SUMIF(#REF!,P139,#REF!)</f>
        <v>#REF!</v>
      </c>
      <c r="S139" s="22" t="e">
        <f>R139/$R$141</f>
        <v>#REF!</v>
      </c>
      <c r="T139" s="12" t="e">
        <f>SUMIF(#REF!,P139,#REF!)</f>
        <v>#REF!</v>
      </c>
      <c r="U139" s="22" t="e">
        <f>T139/$T$141</f>
        <v>#REF!</v>
      </c>
      <c r="V139" s="12" t="e">
        <f>SUMIF(#REF!,P139,#REF!)</f>
        <v>#REF!</v>
      </c>
      <c r="W139" s="22" t="e">
        <f>V139/$V$141</f>
        <v>#REF!</v>
      </c>
      <c r="X139" s="12" t="e">
        <f>SUMIF(#REF!,P139,#REF!)</f>
        <v>#REF!</v>
      </c>
      <c r="Y139" s="22" t="e">
        <f>X139/$X$141</f>
        <v>#REF!</v>
      </c>
      <c r="Z139" s="12" t="e">
        <f>SUMIF(#REF!,P139,#REF!)</f>
        <v>#REF!</v>
      </c>
      <c r="AA139" s="52" t="e">
        <f>Z139/$Z$141</f>
        <v>#REF!</v>
      </c>
    </row>
    <row r="140" spans="16:27" x14ac:dyDescent="0.25">
      <c r="P140" s="11" t="s">
        <v>243</v>
      </c>
      <c r="Q140" s="32" t="e">
        <f>COUNTIF(#REF!,P140)</f>
        <v>#REF!</v>
      </c>
      <c r="R140" s="57" t="e">
        <f>SUMIF(#REF!,P140,#REF!)</f>
        <v>#REF!</v>
      </c>
      <c r="S140" s="22" t="e">
        <f>R140/$R$141</f>
        <v>#REF!</v>
      </c>
      <c r="T140" s="57" t="e">
        <f>SUMIF(#REF!,P140,#REF!)</f>
        <v>#REF!</v>
      </c>
      <c r="U140" s="58" t="e">
        <f>T140/$T$141</f>
        <v>#REF!</v>
      </c>
      <c r="V140" s="57" t="e">
        <f>SUMIF(#REF!,P140,#REF!)</f>
        <v>#REF!</v>
      </c>
      <c r="W140" s="58" t="e">
        <f>V140/$V$141</f>
        <v>#REF!</v>
      </c>
      <c r="X140" s="57" t="e">
        <f>SUMIF(#REF!,P140,#REF!)</f>
        <v>#REF!</v>
      </c>
      <c r="Y140" s="58" t="e">
        <f>X140/$X$141</f>
        <v>#REF!</v>
      </c>
      <c r="Z140" s="57" t="e">
        <f>SUMIF(#REF!,P140,#REF!)</f>
        <v>#REF!</v>
      </c>
      <c r="AA140" s="52" t="e">
        <f>Z140/$Z$141</f>
        <v>#REF!</v>
      </c>
    </row>
    <row r="141" spans="16:27" ht="16.5" thickBot="1" x14ac:dyDescent="0.3">
      <c r="P141" s="34" t="s">
        <v>19</v>
      </c>
      <c r="Q141" s="35" t="e">
        <f t="shared" ref="Q141:AA141" si="36">SUM(Q2:Q140)</f>
        <v>#REF!</v>
      </c>
      <c r="R141" s="36" t="e">
        <f t="shared" si="36"/>
        <v>#REF!</v>
      </c>
      <c r="S141" s="37" t="e">
        <f t="shared" si="36"/>
        <v>#REF!</v>
      </c>
      <c r="T141" s="36" t="e">
        <f t="shared" si="36"/>
        <v>#REF!</v>
      </c>
      <c r="U141" s="37" t="e">
        <f t="shared" si="36"/>
        <v>#REF!</v>
      </c>
      <c r="V141" s="36" t="e">
        <f t="shared" si="36"/>
        <v>#REF!</v>
      </c>
      <c r="W141" s="37" t="e">
        <f t="shared" si="36"/>
        <v>#REF!</v>
      </c>
      <c r="X141" s="36" t="e">
        <f t="shared" si="36"/>
        <v>#REF!</v>
      </c>
      <c r="Y141" s="37" t="e">
        <f t="shared" si="36"/>
        <v>#REF!</v>
      </c>
      <c r="Z141" s="36" t="e">
        <f t="shared" si="36"/>
        <v>#REF!</v>
      </c>
      <c r="AA141" s="49" t="e">
        <f t="shared" si="36"/>
        <v>#REF!</v>
      </c>
    </row>
    <row r="143" spans="16:27" x14ac:dyDescent="0.25">
      <c r="P143" s="33"/>
    </row>
  </sheetData>
  <sortState xmlns:xlrd2="http://schemas.microsoft.com/office/spreadsheetml/2017/richdata2" ref="N3:N339">
    <sortCondition ref="N2"/>
  </sortState>
  <conditionalFormatting sqref="I1:J1">
    <cfRule type="containsText" dxfId="2" priority="7" operator="containsText" text="vacant">
      <formula>NOT(ISERROR(SEARCH("vacant",I1)))</formula>
    </cfRule>
  </conditionalFormatting>
  <conditionalFormatting sqref="X1:Y1">
    <cfRule type="containsText" dxfId="1" priority="3" operator="containsText" text="vacant">
      <formula>NOT(ISERROR(SEARCH("vacant",X1)))</formula>
    </cfRule>
  </conditionalFormatting>
  <conditionalFormatting sqref="A2:L34 P2:AA140">
    <cfRule type="expression" dxfId="0" priority="2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N40"/>
  <sheetViews>
    <sheetView workbookViewId="0">
      <selection activeCell="B11" sqref="B11"/>
    </sheetView>
  </sheetViews>
  <sheetFormatPr defaultColWidth="9.140625" defaultRowHeight="12.75" x14ac:dyDescent="0.2"/>
  <cols>
    <col min="1" max="16384" width="9.140625" style="5"/>
  </cols>
  <sheetData>
    <row r="4" spans="2:14" x14ac:dyDescent="0.2">
      <c r="B4" s="71" t="s">
        <v>6</v>
      </c>
      <c r="C4" s="72"/>
      <c r="E4" s="72" t="s">
        <v>7</v>
      </c>
      <c r="F4" s="72"/>
      <c r="H4" s="72" t="s">
        <v>8</v>
      </c>
      <c r="I4" s="72"/>
    </row>
    <row r="5" spans="2:14" x14ac:dyDescent="0.2">
      <c r="B5" s="5" t="s">
        <v>9</v>
      </c>
      <c r="C5" s="5" t="s">
        <v>10</v>
      </c>
      <c r="E5" s="5" t="s">
        <v>9</v>
      </c>
      <c r="F5" s="5" t="s">
        <v>10</v>
      </c>
      <c r="H5" s="5" t="s">
        <v>9</v>
      </c>
      <c r="I5" s="5" t="s">
        <v>10</v>
      </c>
    </row>
    <row r="6" spans="2:14" ht="15" x14ac:dyDescent="0.25">
      <c r="B6" s="6">
        <v>0.66</v>
      </c>
      <c r="C6" s="6">
        <v>0.71</v>
      </c>
      <c r="D6" s="6"/>
      <c r="E6" s="6">
        <v>0.66</v>
      </c>
      <c r="F6" s="6">
        <v>0.72</v>
      </c>
      <c r="G6" s="6"/>
      <c r="H6" s="6">
        <v>0.66</v>
      </c>
      <c r="I6" s="6">
        <v>0.73</v>
      </c>
      <c r="J6" s="6"/>
      <c r="M6" s="6"/>
      <c r="N6" s="7"/>
    </row>
    <row r="7" spans="2:14" ht="15" x14ac:dyDescent="0.25">
      <c r="B7" s="6">
        <v>0.67</v>
      </c>
      <c r="C7" s="6">
        <v>0.72</v>
      </c>
      <c r="D7" s="6"/>
      <c r="E7" s="6">
        <v>0.67</v>
      </c>
      <c r="F7" s="6">
        <v>0.73</v>
      </c>
      <c r="G7" s="6"/>
      <c r="H7" s="6">
        <v>0.67</v>
      </c>
      <c r="I7" s="6">
        <v>0.74</v>
      </c>
      <c r="J7" s="6"/>
      <c r="M7" s="6"/>
      <c r="N7" s="7"/>
    </row>
    <row r="8" spans="2:14" ht="15" x14ac:dyDescent="0.25">
      <c r="B8" s="6">
        <v>0.68</v>
      </c>
      <c r="C8" s="6">
        <v>0.73</v>
      </c>
      <c r="D8" s="6"/>
      <c r="E8" s="6">
        <v>0.68</v>
      </c>
      <c r="F8" s="6">
        <v>0.74</v>
      </c>
      <c r="G8" s="6"/>
      <c r="H8" s="6">
        <v>0.68</v>
      </c>
      <c r="I8" s="6">
        <v>0.75</v>
      </c>
      <c r="J8" s="6"/>
      <c r="M8" s="6"/>
      <c r="N8" s="7"/>
    </row>
    <row r="9" spans="2:14" ht="15" x14ac:dyDescent="0.25">
      <c r="B9" s="6">
        <v>0.69</v>
      </c>
      <c r="C9" s="6">
        <v>0.74</v>
      </c>
      <c r="D9" s="6"/>
      <c r="E9" s="6">
        <v>0.69</v>
      </c>
      <c r="F9" s="6">
        <v>0.75</v>
      </c>
      <c r="G9" s="6"/>
      <c r="H9" s="6">
        <v>0.69</v>
      </c>
      <c r="I9" s="6">
        <v>0.76</v>
      </c>
      <c r="J9" s="6"/>
      <c r="M9" s="6"/>
      <c r="N9" s="7"/>
    </row>
    <row r="10" spans="2:14" ht="15" x14ac:dyDescent="0.25">
      <c r="B10" s="6">
        <v>0.7</v>
      </c>
      <c r="C10" s="6">
        <v>0.74</v>
      </c>
      <c r="D10" s="6"/>
      <c r="E10" s="6">
        <v>0.7</v>
      </c>
      <c r="F10" s="6">
        <v>0.75</v>
      </c>
      <c r="G10" s="6"/>
      <c r="H10" s="6">
        <v>0.7</v>
      </c>
      <c r="I10" s="6">
        <v>0.76</v>
      </c>
      <c r="J10" s="6"/>
      <c r="M10" s="6"/>
      <c r="N10" s="7"/>
    </row>
    <row r="11" spans="2:14" ht="15" x14ac:dyDescent="0.25">
      <c r="B11" s="6">
        <v>0.71</v>
      </c>
      <c r="C11" s="6">
        <v>0.75</v>
      </c>
      <c r="D11" s="6"/>
      <c r="E11" s="6">
        <v>0.71</v>
      </c>
      <c r="F11" s="6">
        <v>0.76</v>
      </c>
      <c r="G11" s="6"/>
      <c r="H11" s="6">
        <v>0.71</v>
      </c>
      <c r="I11" s="6">
        <v>0.77</v>
      </c>
      <c r="J11" s="6"/>
      <c r="M11" s="6"/>
      <c r="N11" s="7"/>
    </row>
    <row r="12" spans="2:14" ht="15" x14ac:dyDescent="0.25">
      <c r="B12" s="6">
        <v>0.72</v>
      </c>
      <c r="C12" s="6">
        <v>0.76</v>
      </c>
      <c r="D12" s="6"/>
      <c r="E12" s="6">
        <v>0.72</v>
      </c>
      <c r="F12" s="6">
        <v>0.77</v>
      </c>
      <c r="G12" s="6"/>
      <c r="H12" s="6">
        <v>0.72</v>
      </c>
      <c r="I12" s="6">
        <v>0.78</v>
      </c>
      <c r="J12" s="6"/>
      <c r="M12" s="6"/>
      <c r="N12" s="7"/>
    </row>
    <row r="13" spans="2:14" ht="15" x14ac:dyDescent="0.25">
      <c r="B13" s="6">
        <v>0.73</v>
      </c>
      <c r="C13" s="6">
        <v>0.77</v>
      </c>
      <c r="D13" s="6"/>
      <c r="E13" s="6">
        <v>0.73</v>
      </c>
      <c r="F13" s="6">
        <v>0.78</v>
      </c>
      <c r="G13" s="6"/>
      <c r="H13" s="6">
        <v>0.73</v>
      </c>
      <c r="I13" s="6">
        <v>0.79</v>
      </c>
      <c r="J13" s="6"/>
      <c r="M13" s="6"/>
      <c r="N13" s="7"/>
    </row>
    <row r="14" spans="2:14" ht="15" x14ac:dyDescent="0.25">
      <c r="B14" s="6">
        <v>0.74</v>
      </c>
      <c r="C14" s="6">
        <v>0.78</v>
      </c>
      <c r="D14" s="6"/>
      <c r="E14" s="6">
        <v>0.74</v>
      </c>
      <c r="F14" s="6">
        <v>0.79</v>
      </c>
      <c r="G14" s="6"/>
      <c r="H14" s="6">
        <v>0.74</v>
      </c>
      <c r="I14" s="6">
        <v>0.8</v>
      </c>
      <c r="J14" s="6"/>
      <c r="M14" s="6"/>
      <c r="N14" s="7"/>
    </row>
    <row r="15" spans="2:14" ht="15" x14ac:dyDescent="0.25">
      <c r="B15" s="6">
        <v>0.75</v>
      </c>
      <c r="C15" s="6">
        <v>0.79</v>
      </c>
      <c r="D15" s="6"/>
      <c r="E15" s="6">
        <v>0.75</v>
      </c>
      <c r="F15" s="6">
        <v>0.8</v>
      </c>
      <c r="G15" s="6"/>
      <c r="H15" s="6">
        <v>0.75</v>
      </c>
      <c r="I15" s="6">
        <v>0.81</v>
      </c>
      <c r="J15" s="6"/>
      <c r="M15" s="6"/>
      <c r="N15" s="7"/>
    </row>
    <row r="16" spans="2:14" ht="15" x14ac:dyDescent="0.25">
      <c r="B16" s="6">
        <v>0.76</v>
      </c>
      <c r="C16" s="6">
        <v>0.8</v>
      </c>
      <c r="D16" s="6"/>
      <c r="E16" s="6">
        <v>0.76</v>
      </c>
      <c r="F16" s="6">
        <v>0.81</v>
      </c>
      <c r="G16" s="6"/>
      <c r="H16" s="6">
        <v>0.76</v>
      </c>
      <c r="I16" s="6">
        <v>0.82</v>
      </c>
      <c r="J16" s="6"/>
      <c r="M16" s="6"/>
      <c r="N16" s="7"/>
    </row>
    <row r="17" spans="2:14" ht="15" x14ac:dyDescent="0.25">
      <c r="B17" s="6">
        <v>0.77</v>
      </c>
      <c r="C17" s="6">
        <v>0.81</v>
      </c>
      <c r="D17" s="6"/>
      <c r="E17" s="6">
        <v>0.77</v>
      </c>
      <c r="F17" s="6">
        <v>0.82</v>
      </c>
      <c r="G17" s="6"/>
      <c r="H17" s="6">
        <v>0.77</v>
      </c>
      <c r="I17" s="6">
        <v>0.83</v>
      </c>
      <c r="J17" s="6"/>
      <c r="M17" s="6"/>
      <c r="N17" s="7"/>
    </row>
    <row r="18" spans="2:14" ht="15" x14ac:dyDescent="0.25">
      <c r="B18" s="6">
        <v>0.78</v>
      </c>
      <c r="C18" s="6">
        <v>0.82</v>
      </c>
      <c r="D18" s="6"/>
      <c r="E18" s="6">
        <v>0.78</v>
      </c>
      <c r="F18" s="6">
        <v>0.83</v>
      </c>
      <c r="G18" s="6"/>
      <c r="H18" s="6">
        <v>0.78</v>
      </c>
      <c r="I18" s="8">
        <v>0.84</v>
      </c>
      <c r="J18" s="6"/>
      <c r="M18" s="6"/>
      <c r="N18" s="7"/>
    </row>
    <row r="19" spans="2:14" ht="15" x14ac:dyDescent="0.25">
      <c r="B19" s="6">
        <v>0.79</v>
      </c>
      <c r="C19" s="8">
        <v>0.83</v>
      </c>
      <c r="D19" s="6"/>
      <c r="E19" s="6">
        <v>0.79</v>
      </c>
      <c r="F19" s="6">
        <v>0.84</v>
      </c>
      <c r="G19" s="6"/>
      <c r="H19" s="6">
        <v>0.79</v>
      </c>
      <c r="I19" s="8">
        <v>0.85</v>
      </c>
      <c r="J19" s="6"/>
      <c r="M19" s="6"/>
      <c r="N19" s="7"/>
    </row>
    <row r="20" spans="2:14" ht="15" x14ac:dyDescent="0.25">
      <c r="B20" s="6">
        <v>0.8</v>
      </c>
      <c r="C20" s="8">
        <v>0.83</v>
      </c>
      <c r="D20" s="6"/>
      <c r="E20" s="6">
        <v>0.8</v>
      </c>
      <c r="F20" s="6">
        <v>0.84</v>
      </c>
      <c r="G20" s="6"/>
      <c r="H20" s="6">
        <v>0.8</v>
      </c>
      <c r="I20" s="8">
        <v>0.85</v>
      </c>
      <c r="J20" s="6"/>
      <c r="M20" s="6"/>
      <c r="N20" s="7"/>
    </row>
    <row r="21" spans="2:14" ht="15" x14ac:dyDescent="0.25">
      <c r="B21" s="6">
        <v>0.81</v>
      </c>
      <c r="C21" s="8">
        <v>0.84</v>
      </c>
      <c r="D21" s="6"/>
      <c r="E21" s="6">
        <v>0.81</v>
      </c>
      <c r="F21" s="6">
        <v>0.85</v>
      </c>
      <c r="G21" s="6"/>
      <c r="H21" s="6">
        <v>0.81</v>
      </c>
      <c r="I21" s="8">
        <v>0.86</v>
      </c>
      <c r="J21" s="6"/>
      <c r="M21" s="6"/>
      <c r="N21" s="7"/>
    </row>
    <row r="22" spans="2:14" ht="15" x14ac:dyDescent="0.25">
      <c r="B22" s="6">
        <v>0.82</v>
      </c>
      <c r="C22" s="8">
        <v>0.85</v>
      </c>
      <c r="D22" s="6"/>
      <c r="E22" s="6">
        <v>0.82</v>
      </c>
      <c r="F22" s="6">
        <v>0.86</v>
      </c>
      <c r="G22" s="6"/>
      <c r="H22" s="6">
        <v>0.82</v>
      </c>
      <c r="I22" s="8">
        <v>0.87</v>
      </c>
      <c r="J22" s="6"/>
      <c r="M22" s="6"/>
      <c r="N22" s="7"/>
    </row>
    <row r="23" spans="2:14" ht="15" x14ac:dyDescent="0.25">
      <c r="B23" s="6">
        <v>0.83</v>
      </c>
      <c r="C23" s="8">
        <v>0.86</v>
      </c>
      <c r="D23" s="6"/>
      <c r="E23" s="6">
        <v>0.83</v>
      </c>
      <c r="F23" s="6">
        <v>0.87</v>
      </c>
      <c r="G23" s="6"/>
      <c r="H23" s="6">
        <v>0.83</v>
      </c>
      <c r="I23" s="8">
        <v>0.88</v>
      </c>
      <c r="J23" s="6"/>
      <c r="M23" s="6"/>
      <c r="N23" s="7"/>
    </row>
    <row r="24" spans="2:14" ht="15" x14ac:dyDescent="0.25">
      <c r="B24" s="6">
        <v>0.84</v>
      </c>
      <c r="C24" s="8">
        <v>0.87</v>
      </c>
      <c r="D24" s="6"/>
      <c r="E24" s="6">
        <v>0.84</v>
      </c>
      <c r="F24" s="6">
        <v>0.88</v>
      </c>
      <c r="G24" s="6"/>
      <c r="H24" s="6">
        <v>0.84</v>
      </c>
      <c r="I24" s="8">
        <v>0.89</v>
      </c>
      <c r="J24" s="6"/>
      <c r="M24" s="6"/>
      <c r="N24" s="7"/>
    </row>
    <row r="25" spans="2:14" ht="15" x14ac:dyDescent="0.25">
      <c r="B25" s="6">
        <v>0.85</v>
      </c>
      <c r="C25" s="8">
        <v>0.87</v>
      </c>
      <c r="D25" s="6"/>
      <c r="E25" s="6">
        <v>0.85</v>
      </c>
      <c r="F25" s="6">
        <v>0.88</v>
      </c>
      <c r="G25" s="6"/>
      <c r="H25" s="6">
        <v>0.85</v>
      </c>
      <c r="I25" s="8">
        <v>0.89</v>
      </c>
      <c r="J25" s="6"/>
      <c r="M25" s="6"/>
      <c r="N25" s="7"/>
    </row>
    <row r="26" spans="2:14" ht="15" x14ac:dyDescent="0.25">
      <c r="B26" s="6">
        <v>0.86</v>
      </c>
      <c r="C26" s="8">
        <v>0.88</v>
      </c>
      <c r="D26" s="6"/>
      <c r="E26" s="6">
        <v>0.86</v>
      </c>
      <c r="F26" s="6">
        <v>0.89</v>
      </c>
      <c r="G26" s="6"/>
      <c r="H26" s="6">
        <v>0.86</v>
      </c>
      <c r="I26" s="8">
        <v>0.9</v>
      </c>
      <c r="J26" s="6"/>
      <c r="M26" s="6"/>
      <c r="N26" s="7"/>
    </row>
    <row r="27" spans="2:14" ht="15" x14ac:dyDescent="0.25">
      <c r="B27" s="6">
        <v>0.87</v>
      </c>
      <c r="C27" s="8">
        <v>0.89</v>
      </c>
      <c r="D27" s="6"/>
      <c r="E27" s="6">
        <v>0.87</v>
      </c>
      <c r="F27" s="6">
        <v>0.9</v>
      </c>
      <c r="G27" s="6"/>
      <c r="H27" s="6">
        <v>0.87</v>
      </c>
      <c r="I27" s="8">
        <v>0.91</v>
      </c>
      <c r="J27" s="6"/>
      <c r="M27" s="6"/>
      <c r="N27" s="7"/>
    </row>
    <row r="28" spans="2:14" ht="15" x14ac:dyDescent="0.25">
      <c r="B28" s="6">
        <v>0.88</v>
      </c>
      <c r="C28" s="8">
        <v>0.9</v>
      </c>
      <c r="D28" s="6"/>
      <c r="E28" s="6">
        <v>0.88</v>
      </c>
      <c r="F28" s="6">
        <v>0.91</v>
      </c>
      <c r="G28" s="6"/>
      <c r="H28" s="6">
        <v>0.88</v>
      </c>
      <c r="I28" s="8">
        <v>0.92</v>
      </c>
      <c r="J28" s="6"/>
      <c r="M28" s="6"/>
      <c r="N28" s="7"/>
    </row>
    <row r="29" spans="2:14" ht="15" x14ac:dyDescent="0.25">
      <c r="B29" s="6">
        <v>0.89</v>
      </c>
      <c r="C29" s="8">
        <v>0.91</v>
      </c>
      <c r="D29" s="6"/>
      <c r="E29" s="6">
        <v>0.89</v>
      </c>
      <c r="F29" s="6">
        <v>0.92</v>
      </c>
      <c r="G29" s="6"/>
      <c r="H29" s="6">
        <v>0.89</v>
      </c>
      <c r="I29" s="8">
        <v>0.93</v>
      </c>
      <c r="J29" s="6"/>
      <c r="M29" s="6"/>
      <c r="N29" s="7"/>
    </row>
    <row r="30" spans="2:14" ht="15" x14ac:dyDescent="0.25">
      <c r="B30" s="6">
        <v>0.9</v>
      </c>
      <c r="C30" s="8">
        <v>0.91</v>
      </c>
      <c r="D30" s="6"/>
      <c r="E30" s="6">
        <v>0.9</v>
      </c>
      <c r="F30" s="6">
        <v>0.92</v>
      </c>
      <c r="G30" s="6"/>
      <c r="H30" s="6">
        <v>0.9</v>
      </c>
      <c r="I30" s="8">
        <v>0.93</v>
      </c>
      <c r="J30" s="6"/>
      <c r="M30" s="6"/>
      <c r="N30" s="7"/>
    </row>
    <row r="31" spans="2:14" ht="15" x14ac:dyDescent="0.25">
      <c r="B31" s="6">
        <v>0.91</v>
      </c>
      <c r="C31" s="8">
        <v>0.92</v>
      </c>
      <c r="D31" s="6"/>
      <c r="E31" s="6">
        <v>0.91</v>
      </c>
      <c r="F31" s="6">
        <v>0.93</v>
      </c>
      <c r="G31" s="6"/>
      <c r="H31" s="6">
        <v>0.91</v>
      </c>
      <c r="I31" s="8">
        <v>0.94</v>
      </c>
      <c r="J31" s="6"/>
      <c r="M31" s="6"/>
      <c r="N31" s="7"/>
    </row>
    <row r="32" spans="2:14" ht="15" x14ac:dyDescent="0.25">
      <c r="B32" s="6">
        <v>0.92</v>
      </c>
      <c r="C32" s="8">
        <v>0.93</v>
      </c>
      <c r="D32" s="6"/>
      <c r="E32" s="6">
        <v>0.92</v>
      </c>
      <c r="F32" s="6">
        <v>0.94</v>
      </c>
      <c r="G32" s="6"/>
      <c r="H32" s="6">
        <v>0.92</v>
      </c>
      <c r="I32" s="8">
        <v>0.95</v>
      </c>
      <c r="J32" s="6"/>
      <c r="M32" s="6"/>
      <c r="N32" s="7"/>
    </row>
    <row r="33" spans="2:14" ht="15" x14ac:dyDescent="0.25">
      <c r="B33" s="6">
        <v>0.93</v>
      </c>
      <c r="C33" s="8">
        <v>0.94</v>
      </c>
      <c r="D33" s="6"/>
      <c r="E33" s="6">
        <v>0.93</v>
      </c>
      <c r="F33" s="6">
        <v>0.95</v>
      </c>
      <c r="G33" s="6"/>
      <c r="H33" s="6">
        <v>0.93</v>
      </c>
      <c r="I33" s="8">
        <v>0.96</v>
      </c>
      <c r="J33" s="6"/>
      <c r="M33" s="6"/>
      <c r="N33" s="7"/>
    </row>
    <row r="34" spans="2:14" ht="15" x14ac:dyDescent="0.25">
      <c r="B34" s="6">
        <v>0.94</v>
      </c>
      <c r="C34" s="8">
        <v>0.95</v>
      </c>
      <c r="D34" s="6"/>
      <c r="E34" s="6">
        <v>0.94</v>
      </c>
      <c r="F34" s="6">
        <v>0.96</v>
      </c>
      <c r="G34" s="6"/>
      <c r="H34" s="6">
        <v>0.94</v>
      </c>
      <c r="I34" s="8">
        <v>0.97</v>
      </c>
      <c r="J34" s="6"/>
      <c r="M34" s="6"/>
      <c r="N34" s="7"/>
    </row>
    <row r="35" spans="2:14" ht="15" x14ac:dyDescent="0.25">
      <c r="B35" s="6">
        <v>0.95</v>
      </c>
      <c r="C35" s="8">
        <v>0.96</v>
      </c>
      <c r="D35" s="6"/>
      <c r="E35" s="6">
        <v>0.95</v>
      </c>
      <c r="F35" s="6">
        <v>0.97</v>
      </c>
      <c r="G35" s="6"/>
      <c r="H35" s="6">
        <v>0.95</v>
      </c>
      <c r="I35" s="8">
        <v>0.98</v>
      </c>
      <c r="J35" s="6"/>
      <c r="M35" s="6"/>
      <c r="N35" s="7"/>
    </row>
    <row r="36" spans="2:14" ht="15" x14ac:dyDescent="0.25">
      <c r="B36" s="6">
        <v>0.96</v>
      </c>
      <c r="C36" s="6">
        <v>0.97</v>
      </c>
      <c r="D36" s="6"/>
      <c r="E36" s="6">
        <v>0.96</v>
      </c>
      <c r="F36" s="6">
        <v>0.98</v>
      </c>
      <c r="G36" s="6"/>
      <c r="H36" s="6">
        <v>0.96</v>
      </c>
      <c r="I36" s="8">
        <v>0.99</v>
      </c>
      <c r="J36" s="6"/>
      <c r="M36" s="6"/>
      <c r="N36" s="7"/>
    </row>
    <row r="37" spans="2:14" ht="15" x14ac:dyDescent="0.25">
      <c r="B37" s="6">
        <v>0.97</v>
      </c>
      <c r="C37" s="6">
        <v>0.98</v>
      </c>
      <c r="D37" s="6"/>
      <c r="E37" s="6">
        <v>0.97</v>
      </c>
      <c r="F37" s="6">
        <v>0.99</v>
      </c>
      <c r="G37" s="6"/>
      <c r="H37" s="6">
        <v>0.97</v>
      </c>
      <c r="I37" s="6">
        <v>1</v>
      </c>
      <c r="J37" s="6"/>
      <c r="M37" s="6"/>
      <c r="N37" s="7"/>
    </row>
    <row r="38" spans="2:14" ht="15" x14ac:dyDescent="0.25">
      <c r="B38" s="6">
        <v>0.98</v>
      </c>
      <c r="C38" s="6">
        <v>0.99</v>
      </c>
      <c r="D38" s="6"/>
      <c r="E38" s="6">
        <v>0.98</v>
      </c>
      <c r="F38" s="6">
        <v>1</v>
      </c>
      <c r="G38" s="6"/>
      <c r="H38" s="6">
        <v>0.98</v>
      </c>
      <c r="I38" s="6">
        <v>1</v>
      </c>
      <c r="J38" s="6"/>
      <c r="M38" s="6"/>
      <c r="N38" s="7"/>
    </row>
    <row r="39" spans="2:14" ht="15" x14ac:dyDescent="0.25">
      <c r="B39" s="6">
        <v>0.99</v>
      </c>
      <c r="C39" s="6">
        <v>1</v>
      </c>
      <c r="D39" s="6"/>
      <c r="E39" s="6">
        <v>0.99</v>
      </c>
      <c r="F39" s="6">
        <v>1</v>
      </c>
      <c r="G39" s="6"/>
      <c r="H39" s="6">
        <v>0.99</v>
      </c>
      <c r="I39" s="6">
        <v>1</v>
      </c>
      <c r="J39" s="6"/>
      <c r="M39" s="6"/>
      <c r="N39" s="7"/>
    </row>
    <row r="40" spans="2:14" ht="15" x14ac:dyDescent="0.25">
      <c r="B40" s="6">
        <v>1</v>
      </c>
      <c r="C40" s="6">
        <v>1</v>
      </c>
      <c r="D40" s="6"/>
      <c r="E40" s="6">
        <v>1</v>
      </c>
      <c r="F40" s="6">
        <v>1</v>
      </c>
      <c r="G40" s="6"/>
      <c r="H40" s="6">
        <v>1</v>
      </c>
      <c r="I40" s="6">
        <v>1</v>
      </c>
      <c r="J40" s="6"/>
      <c r="M40" s="6"/>
      <c r="N40" s="7"/>
    </row>
  </sheetData>
  <mergeCells count="3">
    <mergeCell ref="B4:C4"/>
    <mergeCell ref="E4:F4"/>
    <mergeCell ref="H4: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M40"/>
  <sheetViews>
    <sheetView workbookViewId="0">
      <selection activeCell="J27" sqref="J27"/>
    </sheetView>
  </sheetViews>
  <sheetFormatPr defaultColWidth="9.140625" defaultRowHeight="12.75" x14ac:dyDescent="0.2"/>
  <cols>
    <col min="1" max="16384" width="9.140625" style="5"/>
  </cols>
  <sheetData>
    <row r="4" spans="2:13" x14ac:dyDescent="0.2">
      <c r="B4" s="71" t="s">
        <v>11</v>
      </c>
      <c r="C4" s="72"/>
      <c r="E4" s="71" t="s">
        <v>12</v>
      </c>
      <c r="F4" s="72"/>
    </row>
    <row r="5" spans="2:13" x14ac:dyDescent="0.2">
      <c r="B5" s="5" t="s">
        <v>9</v>
      </c>
      <c r="C5" s="5" t="s">
        <v>10</v>
      </c>
      <c r="E5" s="5" t="s">
        <v>9</v>
      </c>
      <c r="F5" s="5" t="s">
        <v>10</v>
      </c>
      <c r="L5" s="9"/>
    </row>
    <row r="6" spans="2:13" ht="15" x14ac:dyDescent="0.25">
      <c r="B6" s="6">
        <v>0.66</v>
      </c>
      <c r="C6" s="6">
        <v>0.69</v>
      </c>
      <c r="D6" s="7"/>
      <c r="E6" s="6">
        <v>0.66</v>
      </c>
      <c r="F6" s="6">
        <v>0.72</v>
      </c>
      <c r="G6" s="7"/>
      <c r="L6" s="6"/>
      <c r="M6" s="6"/>
    </row>
    <row r="7" spans="2:13" ht="15" x14ac:dyDescent="0.25">
      <c r="B7" s="6">
        <v>0.67</v>
      </c>
      <c r="C7" s="6">
        <v>0.7</v>
      </c>
      <c r="D7" s="7"/>
      <c r="E7" s="6">
        <v>0.67</v>
      </c>
      <c r="F7" s="6">
        <v>0.73</v>
      </c>
      <c r="G7" s="7"/>
      <c r="L7" s="6"/>
      <c r="M7" s="6"/>
    </row>
    <row r="8" spans="2:13" ht="15" x14ac:dyDescent="0.25">
      <c r="B8" s="6">
        <v>0.68</v>
      </c>
      <c r="C8" s="6">
        <v>0.71</v>
      </c>
      <c r="D8" s="7"/>
      <c r="E8" s="6">
        <v>0.68</v>
      </c>
      <c r="F8" s="6">
        <v>0.74</v>
      </c>
      <c r="G8" s="7"/>
      <c r="L8" s="6"/>
      <c r="M8" s="6"/>
    </row>
    <row r="9" spans="2:13" ht="15" x14ac:dyDescent="0.25">
      <c r="B9" s="6">
        <v>0.69</v>
      </c>
      <c r="C9" s="6">
        <v>0.72</v>
      </c>
      <c r="D9" s="7"/>
      <c r="E9" s="6">
        <v>0.69</v>
      </c>
      <c r="F9" s="6">
        <v>0.75</v>
      </c>
      <c r="G9" s="7"/>
      <c r="L9" s="6"/>
      <c r="M9" s="6"/>
    </row>
    <row r="10" spans="2:13" ht="15" x14ac:dyDescent="0.25">
      <c r="B10" s="6">
        <v>0.7</v>
      </c>
      <c r="C10" s="6">
        <v>0.73</v>
      </c>
      <c r="D10" s="7"/>
      <c r="E10" s="6">
        <v>0.7</v>
      </c>
      <c r="F10" s="6">
        <v>0.76</v>
      </c>
      <c r="G10" s="7"/>
      <c r="L10" s="6"/>
      <c r="M10" s="6"/>
    </row>
    <row r="11" spans="2:13" ht="15" x14ac:dyDescent="0.25">
      <c r="B11" s="6">
        <v>0.71</v>
      </c>
      <c r="C11" s="6">
        <v>0.74</v>
      </c>
      <c r="D11" s="7"/>
      <c r="E11" s="6">
        <v>0.71</v>
      </c>
      <c r="F11" s="6">
        <v>0.77</v>
      </c>
      <c r="G11" s="7"/>
      <c r="L11" s="6"/>
      <c r="M11" s="6"/>
    </row>
    <row r="12" spans="2:13" ht="15" x14ac:dyDescent="0.25">
      <c r="B12" s="6">
        <v>0.72</v>
      </c>
      <c r="C12" s="6">
        <v>0.75</v>
      </c>
      <c r="D12" s="7"/>
      <c r="E12" s="6">
        <v>0.72</v>
      </c>
      <c r="F12" s="6">
        <v>0.78</v>
      </c>
      <c r="G12" s="7"/>
      <c r="L12" s="6"/>
      <c r="M12" s="6"/>
    </row>
    <row r="13" spans="2:13" ht="15" x14ac:dyDescent="0.25">
      <c r="B13" s="6">
        <v>0.73</v>
      </c>
      <c r="C13" s="6">
        <v>0.76</v>
      </c>
      <c r="D13" s="7"/>
      <c r="E13" s="6">
        <v>0.73</v>
      </c>
      <c r="F13" s="6">
        <v>0.79</v>
      </c>
      <c r="G13" s="7"/>
      <c r="L13" s="6"/>
      <c r="M13" s="6"/>
    </row>
    <row r="14" spans="2:13" ht="15" x14ac:dyDescent="0.25">
      <c r="B14" s="6">
        <v>0.74</v>
      </c>
      <c r="C14" s="6">
        <v>0.77</v>
      </c>
      <c r="D14" s="7"/>
      <c r="E14" s="6">
        <v>0.74</v>
      </c>
      <c r="F14" s="6">
        <v>0.8</v>
      </c>
      <c r="G14" s="7"/>
      <c r="L14" s="6"/>
      <c r="M14" s="6"/>
    </row>
    <row r="15" spans="2:13" ht="15" x14ac:dyDescent="0.25">
      <c r="B15" s="6">
        <v>0.75</v>
      </c>
      <c r="C15" s="6">
        <v>0.77</v>
      </c>
      <c r="D15" s="7"/>
      <c r="E15" s="6">
        <v>0.75</v>
      </c>
      <c r="F15" s="6">
        <v>0.8</v>
      </c>
      <c r="G15" s="7"/>
      <c r="L15" s="6"/>
      <c r="M15" s="6"/>
    </row>
    <row r="16" spans="2:13" ht="15" x14ac:dyDescent="0.25">
      <c r="B16" s="6">
        <v>0.76</v>
      </c>
      <c r="C16" s="6">
        <v>0.78</v>
      </c>
      <c r="D16" s="7"/>
      <c r="E16" s="6">
        <v>0.76</v>
      </c>
      <c r="F16" s="6">
        <v>0.81</v>
      </c>
      <c r="G16" s="7"/>
      <c r="L16" s="6"/>
      <c r="M16" s="6"/>
    </row>
    <row r="17" spans="2:13" ht="15" x14ac:dyDescent="0.25">
      <c r="B17" s="6">
        <v>0.77</v>
      </c>
      <c r="C17" s="6">
        <v>0.79</v>
      </c>
      <c r="D17" s="7"/>
      <c r="E17" s="6">
        <v>0.77</v>
      </c>
      <c r="F17" s="6">
        <v>0.82</v>
      </c>
      <c r="G17" s="7"/>
      <c r="L17" s="6"/>
      <c r="M17" s="6"/>
    </row>
    <row r="18" spans="2:13" ht="15" x14ac:dyDescent="0.25">
      <c r="B18" s="6">
        <v>0.78</v>
      </c>
      <c r="C18" s="6">
        <v>0.79999999999999993</v>
      </c>
      <c r="D18" s="7"/>
      <c r="E18" s="6">
        <v>0.78</v>
      </c>
      <c r="F18" s="8">
        <v>0.83</v>
      </c>
      <c r="G18" s="7"/>
      <c r="L18" s="6"/>
      <c r="M18" s="6"/>
    </row>
    <row r="19" spans="2:13" ht="15" x14ac:dyDescent="0.25">
      <c r="B19" s="6">
        <v>0.79</v>
      </c>
      <c r="C19" s="8">
        <v>0.80999999999999994</v>
      </c>
      <c r="D19" s="7"/>
      <c r="E19" s="6">
        <v>0.79</v>
      </c>
      <c r="F19" s="8">
        <v>0.84</v>
      </c>
      <c r="G19" s="7"/>
      <c r="L19" s="8"/>
      <c r="M19" s="6"/>
    </row>
    <row r="20" spans="2:13" ht="15" x14ac:dyDescent="0.25">
      <c r="B20" s="6">
        <v>0.8</v>
      </c>
      <c r="C20" s="8">
        <v>0.80999999999999994</v>
      </c>
      <c r="D20" s="7"/>
      <c r="E20" s="6">
        <v>0.8</v>
      </c>
      <c r="F20" s="8">
        <v>0.84</v>
      </c>
      <c r="G20" s="7"/>
      <c r="L20" s="8"/>
      <c r="M20" s="6"/>
    </row>
    <row r="21" spans="2:13" ht="15" x14ac:dyDescent="0.25">
      <c r="B21" s="6">
        <v>0.81</v>
      </c>
      <c r="C21" s="8">
        <v>0.82</v>
      </c>
      <c r="D21" s="7"/>
      <c r="E21" s="6">
        <v>0.81</v>
      </c>
      <c r="F21" s="8">
        <v>0.85</v>
      </c>
      <c r="G21" s="7"/>
      <c r="L21" s="8"/>
      <c r="M21" s="6"/>
    </row>
    <row r="22" spans="2:13" ht="15" x14ac:dyDescent="0.25">
      <c r="B22" s="6">
        <v>0.82</v>
      </c>
      <c r="C22" s="8">
        <v>0.83</v>
      </c>
      <c r="D22" s="7"/>
      <c r="E22" s="6">
        <v>0.82</v>
      </c>
      <c r="F22" s="8">
        <v>0.86</v>
      </c>
      <c r="G22" s="7"/>
      <c r="L22" s="8"/>
      <c r="M22" s="6"/>
    </row>
    <row r="23" spans="2:13" ht="15" x14ac:dyDescent="0.25">
      <c r="B23" s="6">
        <v>0.83</v>
      </c>
      <c r="C23" s="8">
        <v>0.84</v>
      </c>
      <c r="D23" s="7"/>
      <c r="E23" s="6">
        <v>0.83</v>
      </c>
      <c r="F23" s="8">
        <v>0.87</v>
      </c>
      <c r="G23" s="7"/>
      <c r="L23" s="8"/>
      <c r="M23" s="6"/>
    </row>
    <row r="24" spans="2:13" ht="15" x14ac:dyDescent="0.25">
      <c r="B24" s="6">
        <v>0.84</v>
      </c>
      <c r="C24" s="8">
        <v>0.85</v>
      </c>
      <c r="D24" s="7"/>
      <c r="E24" s="6">
        <v>0.84</v>
      </c>
      <c r="F24" s="8">
        <v>0.88</v>
      </c>
      <c r="G24" s="7"/>
      <c r="L24" s="8"/>
      <c r="M24" s="6"/>
    </row>
    <row r="25" spans="2:13" ht="15" x14ac:dyDescent="0.25">
      <c r="B25" s="6">
        <v>0.85</v>
      </c>
      <c r="C25" s="8">
        <v>0.86</v>
      </c>
      <c r="D25" s="7"/>
      <c r="E25" s="6">
        <v>0.85</v>
      </c>
      <c r="F25" s="8">
        <v>0.88</v>
      </c>
      <c r="G25" s="7"/>
      <c r="L25" s="8"/>
      <c r="M25" s="6"/>
    </row>
    <row r="26" spans="2:13" ht="15" x14ac:dyDescent="0.25">
      <c r="B26" s="6">
        <v>0.86</v>
      </c>
      <c r="C26" s="8">
        <v>0.87</v>
      </c>
      <c r="D26" s="7"/>
      <c r="E26" s="6">
        <v>0.86</v>
      </c>
      <c r="F26" s="8">
        <v>0.89</v>
      </c>
      <c r="G26" s="7"/>
      <c r="L26" s="8"/>
      <c r="M26" s="6"/>
    </row>
    <row r="27" spans="2:13" ht="15" x14ac:dyDescent="0.25">
      <c r="B27" s="6">
        <v>0.87</v>
      </c>
      <c r="C27" s="8">
        <v>0.88</v>
      </c>
      <c r="D27" s="7"/>
      <c r="E27" s="6">
        <v>0.87</v>
      </c>
      <c r="F27" s="8">
        <v>0.9</v>
      </c>
      <c r="G27" s="7"/>
      <c r="L27" s="8"/>
      <c r="M27" s="6"/>
    </row>
    <row r="28" spans="2:13" ht="15" x14ac:dyDescent="0.25">
      <c r="B28" s="6">
        <v>0.88</v>
      </c>
      <c r="C28" s="8">
        <v>0.89</v>
      </c>
      <c r="D28" s="7"/>
      <c r="E28" s="6">
        <v>0.88</v>
      </c>
      <c r="F28" s="8">
        <v>0.91</v>
      </c>
      <c r="G28" s="7"/>
      <c r="L28" s="8"/>
      <c r="M28" s="6"/>
    </row>
    <row r="29" spans="2:13" ht="15" x14ac:dyDescent="0.25">
      <c r="B29" s="6">
        <v>0.89</v>
      </c>
      <c r="C29" s="8">
        <v>0.9</v>
      </c>
      <c r="D29" s="7"/>
      <c r="E29" s="6">
        <v>0.89</v>
      </c>
      <c r="F29" s="8">
        <v>0.92</v>
      </c>
      <c r="G29" s="7"/>
      <c r="L29" s="8"/>
      <c r="M29" s="6"/>
    </row>
    <row r="30" spans="2:13" ht="15" x14ac:dyDescent="0.25">
      <c r="B30" s="6">
        <v>0.9</v>
      </c>
      <c r="C30" s="8">
        <v>0.91</v>
      </c>
      <c r="D30" s="7"/>
      <c r="E30" s="6">
        <v>0.9</v>
      </c>
      <c r="F30" s="8">
        <v>0.92</v>
      </c>
      <c r="G30" s="7"/>
      <c r="L30" s="8"/>
      <c r="M30" s="6"/>
    </row>
    <row r="31" spans="2:13" ht="15" x14ac:dyDescent="0.25">
      <c r="B31" s="6">
        <v>0.91</v>
      </c>
      <c r="C31" s="8">
        <v>0.92</v>
      </c>
      <c r="D31" s="7"/>
      <c r="E31" s="6">
        <v>0.91</v>
      </c>
      <c r="F31" s="8">
        <v>0.93</v>
      </c>
      <c r="G31" s="7"/>
      <c r="L31" s="8"/>
      <c r="M31" s="6"/>
    </row>
    <row r="32" spans="2:13" ht="15" x14ac:dyDescent="0.25">
      <c r="B32" s="6">
        <v>0.92</v>
      </c>
      <c r="C32" s="8">
        <v>0.93</v>
      </c>
      <c r="D32" s="7"/>
      <c r="E32" s="6">
        <v>0.92</v>
      </c>
      <c r="F32" s="8">
        <v>0.94</v>
      </c>
      <c r="G32" s="7"/>
      <c r="L32" s="8"/>
      <c r="M32" s="6"/>
    </row>
    <row r="33" spans="2:13" ht="15" x14ac:dyDescent="0.25">
      <c r="B33" s="6">
        <v>0.93</v>
      </c>
      <c r="C33" s="8">
        <v>0.94</v>
      </c>
      <c r="D33" s="7"/>
      <c r="E33" s="6">
        <v>0.93</v>
      </c>
      <c r="F33" s="8">
        <v>0.95</v>
      </c>
      <c r="G33" s="7"/>
      <c r="L33" s="8"/>
      <c r="M33" s="6"/>
    </row>
    <row r="34" spans="2:13" ht="15" x14ac:dyDescent="0.25">
      <c r="B34" s="6">
        <v>0.94</v>
      </c>
      <c r="C34" s="8">
        <v>0.95</v>
      </c>
      <c r="D34" s="7"/>
      <c r="E34" s="6">
        <v>0.94</v>
      </c>
      <c r="F34" s="8">
        <v>0.96</v>
      </c>
      <c r="G34" s="7"/>
      <c r="L34" s="8"/>
      <c r="M34" s="6"/>
    </row>
    <row r="35" spans="2:13" ht="15" x14ac:dyDescent="0.25">
      <c r="B35" s="6">
        <v>0.95</v>
      </c>
      <c r="C35" s="8">
        <v>0.96</v>
      </c>
      <c r="D35" s="7"/>
      <c r="E35" s="6">
        <v>0.95</v>
      </c>
      <c r="F35" s="8">
        <v>0.97</v>
      </c>
      <c r="G35" s="7"/>
      <c r="L35" s="8"/>
      <c r="M35" s="6"/>
    </row>
    <row r="36" spans="2:13" ht="15" x14ac:dyDescent="0.25">
      <c r="B36" s="6">
        <v>0.96</v>
      </c>
      <c r="C36" s="6">
        <v>0.97</v>
      </c>
      <c r="D36" s="7"/>
      <c r="E36" s="6">
        <v>0.96</v>
      </c>
      <c r="F36" s="8">
        <v>0.98</v>
      </c>
      <c r="G36" s="7"/>
      <c r="L36" s="6"/>
      <c r="M36" s="6"/>
    </row>
    <row r="37" spans="2:13" ht="15" x14ac:dyDescent="0.25">
      <c r="B37" s="6">
        <v>0.97</v>
      </c>
      <c r="C37" s="6">
        <v>0.98</v>
      </c>
      <c r="D37" s="7"/>
      <c r="E37" s="6">
        <v>0.97</v>
      </c>
      <c r="F37" s="6">
        <v>0.99</v>
      </c>
      <c r="G37" s="7"/>
      <c r="L37" s="6"/>
      <c r="M37" s="6"/>
    </row>
    <row r="38" spans="2:13" ht="15" x14ac:dyDescent="0.25">
      <c r="B38" s="6">
        <v>0.98</v>
      </c>
      <c r="C38" s="6">
        <v>0.99</v>
      </c>
      <c r="D38" s="7"/>
      <c r="E38" s="6">
        <v>0.98</v>
      </c>
      <c r="F38" s="6">
        <v>1</v>
      </c>
      <c r="G38" s="7"/>
      <c r="L38" s="6"/>
      <c r="M38" s="6"/>
    </row>
    <row r="39" spans="2:13" ht="15" x14ac:dyDescent="0.25">
      <c r="B39" s="6">
        <v>0.99</v>
      </c>
      <c r="C39" s="6">
        <v>1</v>
      </c>
      <c r="D39" s="7"/>
      <c r="E39" s="6">
        <v>0.99</v>
      </c>
      <c r="F39" s="6">
        <v>1</v>
      </c>
      <c r="G39" s="7"/>
      <c r="L39" s="6"/>
      <c r="M39" s="6"/>
    </row>
    <row r="40" spans="2:13" ht="15" x14ac:dyDescent="0.25">
      <c r="B40" s="6">
        <v>1</v>
      </c>
      <c r="C40" s="6">
        <v>1</v>
      </c>
      <c r="D40" s="7"/>
      <c r="E40" s="6">
        <v>1</v>
      </c>
      <c r="F40" s="6">
        <v>1</v>
      </c>
      <c r="G40" s="7"/>
      <c r="L40" s="6"/>
      <c r="M40" s="6"/>
    </row>
  </sheetData>
  <mergeCells count="2">
    <mergeCell ref="B4:C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Time</vt:lpstr>
      <vt:lpstr>Part Time</vt:lpstr>
      <vt:lpstr>Cost Breakdown</vt:lpstr>
      <vt:lpstr>3 Tier Compa-Ratio Lookup</vt:lpstr>
      <vt:lpstr>2 Tier Compa-Ratio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2019-10-24T16:16:46Z</dcterms:modified>
</cp:coreProperties>
</file>