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nsylvaniacounty-my.sharepoint.com/personal/jonathan_griffin_transylvaniacounty_org/Documents/"/>
    </mc:Choice>
  </mc:AlternateContent>
  <xr:revisionPtr revIDLastSave="8" documentId="14_{B8259E09-0774-4065-A4F7-04177E0D2FD9}" xr6:coauthVersionLast="47" xr6:coauthVersionMax="47" xr10:uidLastSave="{7709E5AB-487C-49BC-832C-486C313AD96F}"/>
  <bookViews>
    <workbookView xWindow="-120" yWindow="-120" windowWidth="29040" windowHeight="15840" xr2:uid="{8DA2BEAC-FAB7-4929-BF5B-36D16B7B8999}"/>
  </bookViews>
  <sheets>
    <sheet name="Summary" sheetId="1" r:id="rId1"/>
  </sheets>
  <externalReferences>
    <externalReference r:id="rId2"/>
  </externalReferences>
  <definedNames>
    <definedName name="Quarter">'[1]Consolidated C-2'!$A$147:$A$147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F25" i="1"/>
  <c r="F39" i="1" s="1"/>
  <c r="D25" i="1"/>
  <c r="D39" i="1" s="1"/>
  <c r="E12" i="1"/>
  <c r="E39" i="1" s="1"/>
</calcChain>
</file>

<file path=xl/sharedStrings.xml><?xml version="1.0" encoding="utf-8"?>
<sst xmlns="http://schemas.openxmlformats.org/spreadsheetml/2006/main" count="57" uniqueCount="53">
  <si>
    <t>NC Office of State Budget and Management</t>
  </si>
  <si>
    <t>CARES Act - Coronavirus Relief Fund</t>
  </si>
  <si>
    <t>Allotted</t>
  </si>
  <si>
    <t>Spent</t>
  </si>
  <si>
    <t>NC Department of Emergency Management</t>
  </si>
  <si>
    <t>FEMA - PA Public Assistance</t>
  </si>
  <si>
    <t>Received</t>
  </si>
  <si>
    <t>Subrecipients</t>
  </si>
  <si>
    <t>NC Department of Health and Human Services</t>
  </si>
  <si>
    <t>NC Department of Commerce</t>
  </si>
  <si>
    <t>Expenditures on:</t>
  </si>
  <si>
    <t>Public safety salaries (EMS, Sheriff's Office, Dispatchers) = $1,193,126</t>
  </si>
  <si>
    <t>Employee testing = $2,595</t>
  </si>
  <si>
    <t>City/Town = $260,687.56</t>
  </si>
  <si>
    <t>PPE / Supplies = $176,552.75</t>
  </si>
  <si>
    <t>Truck w- Trailer = $35,490</t>
  </si>
  <si>
    <t>Communication/phone system upgrades $41,540</t>
  </si>
  <si>
    <t>NC Department of Transportation</t>
  </si>
  <si>
    <t>NCDHHS/NCDOT Vaccination Partnership</t>
  </si>
  <si>
    <t>Marketing $10,000</t>
  </si>
  <si>
    <t>COVID-19 Program Tracking - County Wide 9-30-21</t>
  </si>
  <si>
    <t>U.S. Treasury</t>
  </si>
  <si>
    <t>ARP Local Fiscal Recovery</t>
  </si>
  <si>
    <t>LIEAP - COVID-19 Expansion</t>
  </si>
  <si>
    <t>Low income energy bill assistance</t>
  </si>
  <si>
    <t>YMCA of the Triangle</t>
  </si>
  <si>
    <t>Remote Learning Site Grant</t>
  </si>
  <si>
    <t>CARES Act Public Transportation Support</t>
  </si>
  <si>
    <t>Operating expenditures for public transportation system</t>
  </si>
  <si>
    <t>Economic Development Partnership of NC / VisitNC</t>
  </si>
  <si>
    <t>Department</t>
  </si>
  <si>
    <t>Adm./Fin.</t>
  </si>
  <si>
    <t>Emgrncy Mgmt</t>
  </si>
  <si>
    <t>DSS</t>
  </si>
  <si>
    <t>Public Health</t>
  </si>
  <si>
    <t>Parks &amp; Recreation</t>
  </si>
  <si>
    <t>Offset parks and recreation salaries while operating a remote learning center</t>
  </si>
  <si>
    <t>n/a</t>
  </si>
  <si>
    <t>Scanners/computers/work from home phone equipment</t>
  </si>
  <si>
    <t>PT</t>
  </si>
  <si>
    <t>Sick leave for impacted employees = $31,937.75</t>
  </si>
  <si>
    <t>APS/CPS COVID-19 Administrative Suppot</t>
  </si>
  <si>
    <t>Administrative</t>
  </si>
  <si>
    <t>mod-acc.</t>
  </si>
  <si>
    <t>Health Resources &amp; Services Admin.</t>
  </si>
  <si>
    <t>Provider Relief Fund</t>
  </si>
  <si>
    <t>Fin.</t>
  </si>
  <si>
    <t>EMS salaries/fringes</t>
  </si>
  <si>
    <t>21,405 capital acquisition (vax tent)</t>
  </si>
  <si>
    <t>115,391 testing machine, materials and supplies</t>
  </si>
  <si>
    <t>122,474 salaries and fringes</t>
  </si>
  <si>
    <t>TCTDA</t>
  </si>
  <si>
    <t>COVID-19 Prevention/Tracing Addendum Programs (various NCDHHS)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</si>
</sst>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0" fontId="3" fillId="0" borderId="0" xfId="0" applyFont="1" applyAlignment="1">
      <alignment horizontal="left" indent="1"/>
    </xf>
    <xf numFmtId="0" fontId="0" fillId="0" borderId="0" xfId="0" applyFont="1"/>
    <xf numFmtId="0" fontId="2" fillId="0" borderId="0" xfId="0" applyFont="1" applyAlignment="1">
      <alignment horizontal="left" indent="1"/>
    </xf>
    <xf numFmtId="44" fontId="0" fillId="0" borderId="0" xfId="1" applyFont="1"/>
    <xf numFmtId="164" fontId="0" fillId="0" borderId="0" xfId="1" applyNumberFormat="1" applyFont="1"/>
    <xf numFmtId="44" fontId="0" fillId="0" borderId="0" xfId="1" applyFont="1" applyFill="1"/>
    <xf numFmtId="0" fontId="2" fillId="0" borderId="0" xfId="0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0" fontId="0" fillId="0" borderId="1" xfId="0" applyFont="1" applyBorder="1"/>
    <xf numFmtId="9" fontId="0" fillId="0" borderId="0" xfId="2" applyFo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dacted%20Consolidated%20C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 C-2"/>
    </sheetNames>
    <sheetDataSet>
      <sheetData sheetId="0">
        <row r="147">
          <cell r="A147" t="str">
            <v>Transylvania County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6DE0-1D4A-46D0-A5A9-6BC554FDA3EA}">
  <dimension ref="B2:H40"/>
  <sheetViews>
    <sheetView tabSelected="1" topLeftCell="A22" zoomScale="85" zoomScaleNormal="85" workbookViewId="0">
      <selection activeCell="C3" sqref="C3"/>
    </sheetView>
  </sheetViews>
  <sheetFormatPr defaultRowHeight="15" x14ac:dyDescent="0.25"/>
  <cols>
    <col min="1" max="1" width="2.140625" customWidth="1"/>
    <col min="2" max="2" width="57" bestFit="1" customWidth="1"/>
    <col min="3" max="3" width="19" bestFit="1" customWidth="1"/>
    <col min="4" max="6" width="14.28515625" bestFit="1" customWidth="1"/>
    <col min="7" max="7" width="13.28515625" bestFit="1" customWidth="1"/>
    <col min="8" max="8" width="75.140625" bestFit="1" customWidth="1"/>
  </cols>
  <sheetData>
    <row r="2" spans="2:8" x14ac:dyDescent="0.25">
      <c r="B2" s="9" t="s">
        <v>20</v>
      </c>
      <c r="C2" s="9"/>
    </row>
    <row r="3" spans="2:8" x14ac:dyDescent="0.25">
      <c r="C3" s="1" t="s">
        <v>42</v>
      </c>
      <c r="E3" s="17" t="s">
        <v>43</v>
      </c>
    </row>
    <row r="4" spans="2:8" x14ac:dyDescent="0.25">
      <c r="B4" s="1"/>
      <c r="C4" s="1" t="s">
        <v>30</v>
      </c>
      <c r="D4" s="9" t="s">
        <v>2</v>
      </c>
      <c r="E4" s="9" t="s">
        <v>6</v>
      </c>
      <c r="F4" s="9" t="s">
        <v>3</v>
      </c>
      <c r="G4" s="9" t="s">
        <v>7</v>
      </c>
      <c r="H4" s="18" t="s">
        <v>10</v>
      </c>
    </row>
    <row r="5" spans="2:8" x14ac:dyDescent="0.25">
      <c r="B5" s="3" t="s">
        <v>21</v>
      </c>
      <c r="C5" s="3"/>
      <c r="G5" s="1"/>
      <c r="H5" s="4"/>
    </row>
    <row r="6" spans="2:8" x14ac:dyDescent="0.25">
      <c r="B6" s="5" t="s">
        <v>22</v>
      </c>
      <c r="C6" s="16" t="s">
        <v>31</v>
      </c>
      <c r="D6" s="7">
        <v>6678883</v>
      </c>
      <c r="E6" s="7">
        <v>3339441.5</v>
      </c>
      <c r="F6" s="7">
        <v>0</v>
      </c>
      <c r="G6" s="7">
        <v>0</v>
      </c>
      <c r="H6" s="4" t="s">
        <v>37</v>
      </c>
    </row>
    <row r="7" spans="2:8" x14ac:dyDescent="0.25">
      <c r="B7" s="5"/>
      <c r="C7" s="16"/>
      <c r="D7" s="7"/>
      <c r="E7" s="7"/>
      <c r="F7" s="7"/>
      <c r="G7" s="7"/>
      <c r="H7" s="4"/>
    </row>
    <row r="8" spans="2:8" x14ac:dyDescent="0.25">
      <c r="B8" s="3" t="s">
        <v>44</v>
      </c>
      <c r="C8" s="16"/>
      <c r="D8" s="7"/>
      <c r="E8" s="7"/>
      <c r="F8" s="7"/>
      <c r="G8" s="7"/>
      <c r="H8" s="4"/>
    </row>
    <row r="9" spans="2:8" x14ac:dyDescent="0.25">
      <c r="B9" s="5" t="s">
        <v>45</v>
      </c>
      <c r="C9" s="16" t="s">
        <v>46</v>
      </c>
      <c r="D9" s="7">
        <v>47395.79</v>
      </c>
      <c r="E9" s="7">
        <v>47395.8</v>
      </c>
      <c r="F9" s="7">
        <v>47395.8</v>
      </c>
      <c r="G9" s="7"/>
      <c r="H9" s="4" t="s">
        <v>47</v>
      </c>
    </row>
    <row r="10" spans="2:8" ht="15.75" thickBot="1" x14ac:dyDescent="0.3">
      <c r="B10" s="13"/>
      <c r="C10" s="13"/>
      <c r="D10" s="11"/>
      <c r="E10" s="11"/>
      <c r="F10" s="11"/>
      <c r="G10" s="13"/>
      <c r="H10" s="14"/>
    </row>
    <row r="11" spans="2:8" x14ac:dyDescent="0.25">
      <c r="B11" s="3" t="s">
        <v>0</v>
      </c>
      <c r="C11" s="3"/>
      <c r="D11" s="6"/>
      <c r="E11" s="6"/>
      <c r="F11" s="6"/>
    </row>
    <row r="12" spans="2:8" x14ac:dyDescent="0.25">
      <c r="B12" s="5" t="s">
        <v>1</v>
      </c>
      <c r="C12" s="16" t="s">
        <v>31</v>
      </c>
      <c r="D12" s="7">
        <v>1476797.5</v>
      </c>
      <c r="E12" s="7">
        <f>1476797.5+869</f>
        <v>1477666.5</v>
      </c>
      <c r="F12" s="7">
        <v>1488347</v>
      </c>
      <c r="G12" s="8">
        <v>260687.56</v>
      </c>
      <c r="H12" s="8" t="s">
        <v>11</v>
      </c>
    </row>
    <row r="13" spans="2:8" x14ac:dyDescent="0.25">
      <c r="B13" s="5"/>
      <c r="C13" s="5"/>
      <c r="D13" s="7"/>
      <c r="E13" s="7"/>
      <c r="F13" s="7"/>
      <c r="H13" t="s">
        <v>12</v>
      </c>
    </row>
    <row r="14" spans="2:8" x14ac:dyDescent="0.25">
      <c r="B14" s="5"/>
      <c r="C14" s="5"/>
      <c r="D14" s="7"/>
      <c r="E14" s="7"/>
      <c r="F14" s="7"/>
      <c r="H14" t="s">
        <v>40</v>
      </c>
    </row>
    <row r="15" spans="2:8" ht="15.75" thickBot="1" x14ac:dyDescent="0.3">
      <c r="B15" s="11"/>
      <c r="C15" s="11"/>
      <c r="D15" s="12"/>
      <c r="E15" s="12"/>
      <c r="F15" s="12"/>
      <c r="G15" s="11"/>
      <c r="H15" s="11" t="s">
        <v>13</v>
      </c>
    </row>
    <row r="16" spans="2:8" x14ac:dyDescent="0.25">
      <c r="B16" s="3" t="s">
        <v>4</v>
      </c>
      <c r="C16" s="3"/>
      <c r="D16" s="7"/>
      <c r="E16" s="7"/>
      <c r="F16" s="7"/>
    </row>
    <row r="17" spans="2:8" x14ac:dyDescent="0.25">
      <c r="B17" s="5" t="s">
        <v>5</v>
      </c>
      <c r="C17" s="16" t="s">
        <v>32</v>
      </c>
      <c r="D17" s="7">
        <v>212000</v>
      </c>
      <c r="E17" s="7">
        <v>0</v>
      </c>
      <c r="F17" s="7">
        <v>253583.15</v>
      </c>
      <c r="G17" s="6">
        <v>0</v>
      </c>
      <c r="H17" s="6" t="s">
        <v>14</v>
      </c>
    </row>
    <row r="18" spans="2:8" x14ac:dyDescent="0.25">
      <c r="D18" s="7"/>
      <c r="E18" s="7"/>
      <c r="F18" s="7"/>
      <c r="H18" t="s">
        <v>15</v>
      </c>
    </row>
    <row r="19" spans="2:8" ht="15.75" thickBot="1" x14ac:dyDescent="0.3">
      <c r="B19" s="11"/>
      <c r="C19" s="11"/>
      <c r="D19" s="12"/>
      <c r="E19" s="12"/>
      <c r="F19" s="12"/>
      <c r="G19" s="11"/>
      <c r="H19" s="11" t="s">
        <v>16</v>
      </c>
    </row>
    <row r="20" spans="2:8" x14ac:dyDescent="0.25">
      <c r="B20" s="3" t="s">
        <v>8</v>
      </c>
      <c r="C20" s="3"/>
      <c r="D20" s="7"/>
      <c r="E20" s="7"/>
      <c r="F20" s="7"/>
    </row>
    <row r="21" spans="2:8" x14ac:dyDescent="0.25">
      <c r="B21" s="5" t="s">
        <v>52</v>
      </c>
      <c r="C21" s="5" t="s">
        <v>34</v>
      </c>
      <c r="D21" s="7">
        <v>717280</v>
      </c>
      <c r="E21" s="7">
        <v>259271</v>
      </c>
      <c r="F21" s="7">
        <v>259271</v>
      </c>
      <c r="G21" s="7">
        <v>0</v>
      </c>
      <c r="H21" t="s">
        <v>50</v>
      </c>
    </row>
    <row r="22" spans="2:8" x14ac:dyDescent="0.25">
      <c r="B22" s="5"/>
      <c r="C22" s="5"/>
      <c r="D22" s="7"/>
      <c r="E22" s="7"/>
      <c r="F22" s="7"/>
      <c r="G22" s="7"/>
      <c r="H22" t="s">
        <v>48</v>
      </c>
    </row>
    <row r="23" spans="2:8" x14ac:dyDescent="0.25">
      <c r="B23" s="5"/>
      <c r="C23" s="5"/>
      <c r="D23" s="7"/>
      <c r="E23" s="7"/>
      <c r="F23" s="7"/>
      <c r="G23" s="7"/>
      <c r="H23" t="s">
        <v>49</v>
      </c>
    </row>
    <row r="24" spans="2:8" x14ac:dyDescent="0.25">
      <c r="B24" s="5" t="s">
        <v>23</v>
      </c>
      <c r="C24" s="2" t="s">
        <v>33</v>
      </c>
      <c r="D24" s="7">
        <v>65963.77</v>
      </c>
      <c r="E24" s="7">
        <v>65963</v>
      </c>
      <c r="F24" s="7">
        <v>65963</v>
      </c>
      <c r="G24" s="7">
        <v>0</v>
      </c>
      <c r="H24" t="s">
        <v>24</v>
      </c>
    </row>
    <row r="25" spans="2:8" x14ac:dyDescent="0.25">
      <c r="B25" s="5" t="s">
        <v>41</v>
      </c>
      <c r="C25" s="5" t="s">
        <v>33</v>
      </c>
      <c r="D25" s="7">
        <f>30595+6980+7254</f>
        <v>44829</v>
      </c>
      <c r="E25" s="7">
        <v>37849</v>
      </c>
      <c r="F25" s="7">
        <f>7254+30595</f>
        <v>37849</v>
      </c>
      <c r="G25" s="7">
        <v>0</v>
      </c>
      <c r="H25" t="s">
        <v>38</v>
      </c>
    </row>
    <row r="26" spans="2:8" x14ac:dyDescent="0.25">
      <c r="B26" s="2"/>
      <c r="C26" s="2"/>
      <c r="D26" s="7"/>
      <c r="E26" s="7"/>
      <c r="F26" s="7"/>
    </row>
    <row r="27" spans="2:8" ht="15.75" thickBot="1" x14ac:dyDescent="0.3">
      <c r="B27" s="11"/>
      <c r="C27" s="11"/>
      <c r="D27" s="12"/>
      <c r="E27" s="12"/>
      <c r="F27" s="12"/>
      <c r="G27" s="11"/>
      <c r="H27" s="11"/>
    </row>
    <row r="28" spans="2:8" x14ac:dyDescent="0.25">
      <c r="B28" s="3" t="s">
        <v>9</v>
      </c>
      <c r="C28" s="3"/>
      <c r="D28" s="7"/>
      <c r="E28" s="7"/>
      <c r="F28" s="7"/>
    </row>
    <row r="29" spans="2:8" x14ac:dyDescent="0.25">
      <c r="B29" s="5" t="s">
        <v>29</v>
      </c>
      <c r="C29" s="2" t="s">
        <v>51</v>
      </c>
      <c r="D29" s="7">
        <v>10000</v>
      </c>
      <c r="E29" s="7">
        <v>10000</v>
      </c>
      <c r="F29" s="7">
        <v>10000</v>
      </c>
      <c r="G29" s="7">
        <v>0</v>
      </c>
      <c r="H29" s="6" t="s">
        <v>19</v>
      </c>
    </row>
    <row r="30" spans="2:8" ht="15.75" thickBot="1" x14ac:dyDescent="0.3">
      <c r="B30" s="11"/>
      <c r="C30" s="11"/>
      <c r="D30" s="12"/>
      <c r="E30" s="12"/>
      <c r="F30" s="12"/>
      <c r="G30" s="11"/>
      <c r="H30" s="11"/>
    </row>
    <row r="31" spans="2:8" x14ac:dyDescent="0.25">
      <c r="B31" s="3" t="s">
        <v>17</v>
      </c>
      <c r="C31" s="3"/>
      <c r="D31" s="7"/>
      <c r="E31" s="7"/>
      <c r="F31" s="7"/>
      <c r="G31" s="7"/>
    </row>
    <row r="32" spans="2:8" x14ac:dyDescent="0.25">
      <c r="B32" s="5" t="s">
        <v>18</v>
      </c>
      <c r="C32" s="2" t="s">
        <v>39</v>
      </c>
      <c r="D32" s="7">
        <v>19867</v>
      </c>
      <c r="E32" s="7">
        <v>19867</v>
      </c>
      <c r="F32" s="7">
        <v>0</v>
      </c>
      <c r="G32" s="7">
        <v>0</v>
      </c>
      <c r="H32" t="s">
        <v>37</v>
      </c>
    </row>
    <row r="33" spans="2:8" x14ac:dyDescent="0.25">
      <c r="B33" s="5" t="s">
        <v>27</v>
      </c>
      <c r="C33" s="2" t="s">
        <v>39</v>
      </c>
      <c r="D33" s="7">
        <f>257477+90555</f>
        <v>348032</v>
      </c>
      <c r="E33" s="7">
        <v>348032</v>
      </c>
      <c r="F33" s="7">
        <v>352174</v>
      </c>
      <c r="G33" s="7">
        <v>0</v>
      </c>
      <c r="H33" t="s">
        <v>28</v>
      </c>
    </row>
    <row r="34" spans="2:8" ht="15.75" thickBot="1" x14ac:dyDescent="0.3">
      <c r="B34" s="11"/>
      <c r="C34" s="11"/>
      <c r="D34" s="11"/>
      <c r="E34" s="11"/>
      <c r="F34" s="11"/>
      <c r="G34" s="12"/>
      <c r="H34" s="11"/>
    </row>
    <row r="35" spans="2:8" x14ac:dyDescent="0.25">
      <c r="B35" s="3" t="s">
        <v>25</v>
      </c>
      <c r="C35" s="3"/>
      <c r="G35" s="7"/>
    </row>
    <row r="36" spans="2:8" x14ac:dyDescent="0.25">
      <c r="B36" s="5" t="s">
        <v>26</v>
      </c>
      <c r="C36" s="2" t="s">
        <v>35</v>
      </c>
      <c r="D36" s="7">
        <v>100000</v>
      </c>
      <c r="E36" s="7">
        <v>100000</v>
      </c>
      <c r="F36" s="7">
        <v>100000</v>
      </c>
      <c r="G36" s="7">
        <v>0</v>
      </c>
      <c r="H36" t="s">
        <v>36</v>
      </c>
    </row>
    <row r="37" spans="2:8" x14ac:dyDescent="0.25">
      <c r="G37" s="7"/>
    </row>
    <row r="39" spans="2:8" x14ac:dyDescent="0.25">
      <c r="D39" s="10">
        <f>SUM(D6:D36)</f>
        <v>9721048.0599999987</v>
      </c>
      <c r="E39" s="10">
        <f>SUM(E6:E36)</f>
        <v>5705485.7999999998</v>
      </c>
      <c r="F39" s="10">
        <f t="shared" ref="F39" si="0">SUM(F6:F36)</f>
        <v>2614582.9500000002</v>
      </c>
      <c r="H39" s="15"/>
    </row>
    <row r="40" spans="2:8" x14ac:dyDescent="0.25">
      <c r="E40" s="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Griffin</dc:creator>
  <cp:lastModifiedBy>Jonathan Griffin</cp:lastModifiedBy>
  <dcterms:created xsi:type="dcterms:W3CDTF">2021-10-08T17:26:07Z</dcterms:created>
  <dcterms:modified xsi:type="dcterms:W3CDTF">2021-10-12T21:20:09Z</dcterms:modified>
</cp:coreProperties>
</file>