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cg-userprofiles\Folder_Redirection\kathi.mcclure\Desktop\P.Record Requests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2" i="1" l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<sst xmlns="http://schemas.openxmlformats.org/spreadsheetml/2006/main" count="790" uniqueCount="311">
  <si>
    <t>DEPARTMENT</t>
  </si>
  <si>
    <t>CLASS TITLE</t>
  </si>
  <si>
    <r>
      <t xml:space="preserve">Evergreen Proposed CLASS TITLE </t>
    </r>
    <r>
      <rPr>
        <b/>
        <sz val="12"/>
        <color indexed="9"/>
        <rFont val="Calibri"/>
        <family val="2"/>
        <scheme val="minor"/>
      </rPr>
      <t xml:space="preserve">(yellow highlight if different than current) </t>
    </r>
  </si>
  <si>
    <t>Proposed Grade Average</t>
  </si>
  <si>
    <t>Proposed Minimum</t>
  </si>
  <si>
    <t>Proposed Midpoint</t>
  </si>
  <si>
    <t>Proposed Maximum</t>
  </si>
  <si>
    <t>Health and Human Services</t>
  </si>
  <si>
    <t>Accounting Technician II</t>
  </si>
  <si>
    <t>Finance</t>
  </si>
  <si>
    <t>Accounts Payable Manager</t>
  </si>
  <si>
    <t>Accounts Payable Specialist</t>
  </si>
  <si>
    <t>Accounts Receivable Manager</t>
  </si>
  <si>
    <t>Accounts Receivable Specialist</t>
  </si>
  <si>
    <t>Land Records</t>
  </si>
  <si>
    <t>Address Coordinator</t>
  </si>
  <si>
    <t>Rec. and Solid Waste</t>
  </si>
  <si>
    <t>Administrative Assistant I</t>
  </si>
  <si>
    <t>Administrative Assistant II</t>
  </si>
  <si>
    <t>Soil and Water</t>
  </si>
  <si>
    <t>Tax Collections</t>
  </si>
  <si>
    <t>Development Services</t>
  </si>
  <si>
    <t>Information Technology</t>
  </si>
  <si>
    <t>Sheriff</t>
  </si>
  <si>
    <t>Administrative Assistant III</t>
  </si>
  <si>
    <t>EMS</t>
  </si>
  <si>
    <t>Administrative Officer I</t>
  </si>
  <si>
    <t>Administrative Officer II</t>
  </si>
  <si>
    <t>Administration</t>
  </si>
  <si>
    <t>Administrative Program Evaluator</t>
  </si>
  <si>
    <t>Animal Shelter Technician</t>
  </si>
  <si>
    <t>Adoption Intake Coordinator</t>
  </si>
  <si>
    <t>Adoption/Intake Counselor</t>
  </si>
  <si>
    <t>Library</t>
  </si>
  <si>
    <t>Librarian IV</t>
  </si>
  <si>
    <t>Adult Services Librarian</t>
  </si>
  <si>
    <t>Animal Services Technician</t>
  </si>
  <si>
    <t>Animal Care Attendant</t>
  </si>
  <si>
    <t>Animal Services Officer</t>
  </si>
  <si>
    <t>Animal Control Officer</t>
  </si>
  <si>
    <t>Animal Services Director</t>
  </si>
  <si>
    <t>Animal Services Enforcement Coordinator</t>
  </si>
  <si>
    <t>Animal Services Manager</t>
  </si>
  <si>
    <t>Deputy Director Animal Services</t>
  </si>
  <si>
    <t>Animal Services Supervisor</t>
  </si>
  <si>
    <t>Animal Shelter Operations Coordinator</t>
  </si>
  <si>
    <t>Animal Shelter Services Coordinator</t>
  </si>
  <si>
    <t>County Operations Director</t>
  </si>
  <si>
    <t>Assistant County Manager</t>
  </si>
  <si>
    <t>Recreation</t>
  </si>
  <si>
    <t>Assistant Director Recreation</t>
  </si>
  <si>
    <t>Assistant Director of Recreation</t>
  </si>
  <si>
    <t>Assistant EMS Shift Supervisor</t>
  </si>
  <si>
    <t>Assistant IT Director</t>
  </si>
  <si>
    <t>Assistant Library Director</t>
  </si>
  <si>
    <t>Register of Deeds</t>
  </si>
  <si>
    <t>Assistant Register of Deeds</t>
  </si>
  <si>
    <t>Tax Assessor</t>
  </si>
  <si>
    <t>Assistant Tax Assessor</t>
  </si>
  <si>
    <t>Attorney I</t>
  </si>
  <si>
    <t>Attorney II</t>
  </si>
  <si>
    <t>Building Code Inspector I</t>
  </si>
  <si>
    <t>Building Code Inspector II</t>
  </si>
  <si>
    <t>Building Code Inspector III</t>
  </si>
  <si>
    <t>Business Personal Property Manager</t>
  </si>
  <si>
    <t>Business Personal Property Supervisor</t>
  </si>
  <si>
    <t>Business Property Appraiser I</t>
  </si>
  <si>
    <t>Business Property Appraiser II</t>
  </si>
  <si>
    <t>Business Property Appraiser III</t>
  </si>
  <si>
    <t>Business Personal Property Appraiser Technican</t>
  </si>
  <si>
    <t>Business Personal Property Appraiser Technician</t>
  </si>
  <si>
    <t>Business Services Division Director</t>
  </si>
  <si>
    <t>Captain</t>
  </si>
  <si>
    <t>Chief Building Codes Inspector</t>
  </si>
  <si>
    <t>Chief Deputy</t>
  </si>
  <si>
    <t>Child Support Agent II</t>
  </si>
  <si>
    <t>Child Support Supervisor II</t>
  </si>
  <si>
    <t>Circulation Supervisor</t>
  </si>
  <si>
    <t>Administration/County Legal</t>
  </si>
  <si>
    <t>Paralegal/Clerk to BOCC</t>
  </si>
  <si>
    <t>Clerk to BOCC/Assistant to the County Attorney</t>
  </si>
  <si>
    <t>Health and Human Services/Wellness</t>
  </si>
  <si>
    <t>CMA Community Health Assistant</t>
  </si>
  <si>
    <t>Community Employment Case Manager</t>
  </si>
  <si>
    <t>Community Engagement Librarian</t>
  </si>
  <si>
    <t>Community Social Services Assistant</t>
  </si>
  <si>
    <t>Community Social Services Technician</t>
  </si>
  <si>
    <t>Computer Systems Administrator I</t>
  </si>
  <si>
    <t>Computer Network Administrator</t>
  </si>
  <si>
    <t>Computer Network Technician</t>
  </si>
  <si>
    <t>Computer Support Technician I</t>
  </si>
  <si>
    <t>Computer Support Technician II</t>
  </si>
  <si>
    <t>Cook I</t>
  </si>
  <si>
    <t>Cook II</t>
  </si>
  <si>
    <t>Corporal</t>
  </si>
  <si>
    <t>County Legal</t>
  </si>
  <si>
    <t>County Attorney</t>
  </si>
  <si>
    <t>County Manager</t>
  </si>
  <si>
    <t>Custodian II</t>
  </si>
  <si>
    <t>Custodian</t>
  </si>
  <si>
    <t>Dental Assistant</t>
  </si>
  <si>
    <t>Dental Hygienist I</t>
  </si>
  <si>
    <t>Dentist</t>
  </si>
  <si>
    <t>Deputy</t>
  </si>
  <si>
    <t>Deputy - Court Officer</t>
  </si>
  <si>
    <t>Deputy - School Resource Officer</t>
  </si>
  <si>
    <t>Deputy Clerk to BOCC/Assistant to the County Manager</t>
  </si>
  <si>
    <t>Deputy Clerk to the BOCC/Assistant to the County Manager</t>
  </si>
  <si>
    <t>Deputy Director Administrator Custodial Services</t>
  </si>
  <si>
    <t>Elections</t>
  </si>
  <si>
    <t>Deputy Director Elections</t>
  </si>
  <si>
    <t>Deputy Director Maintenance/Public Buildings</t>
  </si>
  <si>
    <t>Deputy Finance Director</t>
  </si>
  <si>
    <t>Deputy Register of Deeds I</t>
  </si>
  <si>
    <t>Deputy Register of Deeds II</t>
  </si>
  <si>
    <t>Deputy Register of Deeds III</t>
  </si>
  <si>
    <t>Deputy-Transport Officer</t>
  </si>
  <si>
    <t>Detective</t>
  </si>
  <si>
    <t>Detention Corporal</t>
  </si>
  <si>
    <t>Detention Lieutenant</t>
  </si>
  <si>
    <t>Detention Officer</t>
  </si>
  <si>
    <t>Detention Sergeant</t>
  </si>
  <si>
    <t>District Director</t>
  </si>
  <si>
    <t>Domestic Violence Advocate</t>
  </si>
  <si>
    <t>Economic Services Division Director</t>
  </si>
  <si>
    <t>Education Coordinator</t>
  </si>
  <si>
    <t>Elections Director</t>
  </si>
  <si>
    <t>Elections Specialist</t>
  </si>
  <si>
    <t>Elections Technical Support Liaison</t>
  </si>
  <si>
    <t>Elections Technology Specialist</t>
  </si>
  <si>
    <t>Emergency Services Operations Officer</t>
  </si>
  <si>
    <t>Interim EMS Director</t>
  </si>
  <si>
    <t>EMS Director</t>
  </si>
  <si>
    <t>EMS Logistics Officer</t>
  </si>
  <si>
    <t>EMS Operations Officer</t>
  </si>
  <si>
    <t>EMS Shift Supervisor</t>
  </si>
  <si>
    <t>EMS Training Officer</t>
  </si>
  <si>
    <t>EMT - Advanced</t>
  </si>
  <si>
    <t>EMT - Basic</t>
  </si>
  <si>
    <t>EMT - Intermediate</t>
  </si>
  <si>
    <t>EMT - Paramedic</t>
  </si>
  <si>
    <t>EMT - Paramedic--Community Paramedic</t>
  </si>
  <si>
    <t>EMT - Paramedic-FTO</t>
  </si>
  <si>
    <t>EMT - Paramedic-Lead</t>
  </si>
  <si>
    <t>EMT- PM/FTO</t>
  </si>
  <si>
    <t>Environmental Health Program Specialist</t>
  </si>
  <si>
    <t>Environmental Health Specialist</t>
  </si>
  <si>
    <t>Environmental Health Specialist Trainee</t>
  </si>
  <si>
    <t>HHSA</t>
  </si>
  <si>
    <t>Environmental Health Supervisor II</t>
  </si>
  <si>
    <t>Environmental Program Coordinator</t>
  </si>
  <si>
    <t>Environmental Program Corodinator</t>
  </si>
  <si>
    <t>EOC/911 Manager</t>
  </si>
  <si>
    <t>Interim Facilities and Maintenance Director</t>
  </si>
  <si>
    <t>Facilities and Maintenance Director</t>
  </si>
  <si>
    <t>Farmland Preservation Technician</t>
  </si>
  <si>
    <t>Farmland Preservation Program Coordinator</t>
  </si>
  <si>
    <t>Interim Finance Director</t>
  </si>
  <si>
    <t>Finance Director</t>
  </si>
  <si>
    <t>Fire Marshall</t>
  </si>
  <si>
    <t>Fire Marshall Assistant</t>
  </si>
  <si>
    <t>Fleet Management Director</t>
  </si>
  <si>
    <t>Food Services Supervisor</t>
  </si>
  <si>
    <t>Food Services Supervisor III</t>
  </si>
  <si>
    <t>Foreign Language Interpreter</t>
  </si>
  <si>
    <t>General Accountant</t>
  </si>
  <si>
    <t>GIS Coordinator</t>
  </si>
  <si>
    <t>GIS Coordinator/Systems Analyst</t>
  </si>
  <si>
    <t>GIS Mapping Technician II</t>
  </si>
  <si>
    <t>GIS Mapping Technician</t>
  </si>
  <si>
    <t>GIS Technician</t>
  </si>
  <si>
    <t>Interim Health Director</t>
  </si>
  <si>
    <t>Health Director</t>
  </si>
  <si>
    <t>Help Desk/User Experience Manager</t>
  </si>
  <si>
    <t>HHSA Director</t>
  </si>
  <si>
    <t>Human Resources</t>
  </si>
  <si>
    <t>HR Director</t>
  </si>
  <si>
    <t>HR Generalist</t>
  </si>
  <si>
    <t>HR Benefits Specialist II</t>
  </si>
  <si>
    <t>HR Specialist</t>
  </si>
  <si>
    <t>Human Resources Technician</t>
  </si>
  <si>
    <t>Human Services Coordinator II</t>
  </si>
  <si>
    <t>HVAC Specialist</t>
  </si>
  <si>
    <t>IM Caseworker I (work against for IM Caseworker II)</t>
  </si>
  <si>
    <t>IM Caseworker II</t>
  </si>
  <si>
    <t>IM Caseworker III</t>
  </si>
  <si>
    <t>IM Caseworker III - Lead Worker</t>
  </si>
  <si>
    <t>IM Investigator II</t>
  </si>
  <si>
    <t>IM Supervisor II</t>
  </si>
  <si>
    <t>IM Supervisor III</t>
  </si>
  <si>
    <t>Infrastructure Manager</t>
  </si>
  <si>
    <t>Infrastrcture Specialist</t>
  </si>
  <si>
    <t>Infrastructure Specialist</t>
  </si>
  <si>
    <t>Infrastructure Technician</t>
  </si>
  <si>
    <t>Internal Auditor</t>
  </si>
  <si>
    <t>IT Director</t>
  </si>
  <si>
    <t>Jail Administrator</t>
  </si>
  <si>
    <t>Jail Cook</t>
  </si>
  <si>
    <t>Jail Cook Assistant</t>
  </si>
  <si>
    <t>Land Records Associate</t>
  </si>
  <si>
    <t>Land Records Coordinator</t>
  </si>
  <si>
    <t>Land Records Specialist</t>
  </si>
  <si>
    <t>Land Records/GIS Manager</t>
  </si>
  <si>
    <t>Administrative Officer I/Land Use Coordinator</t>
  </si>
  <si>
    <t>Land Use Coordinator</t>
  </si>
  <si>
    <t>Library Assistant II</t>
  </si>
  <si>
    <t>Library Assistant III</t>
  </si>
  <si>
    <t>Library Assistant Patron Services</t>
  </si>
  <si>
    <t>Library Assistant Resources Manager</t>
  </si>
  <si>
    <t>Library Assistant Resources Specialist</t>
  </si>
  <si>
    <t>Librarian III</t>
  </si>
  <si>
    <t>Library Branch Manager</t>
  </si>
  <si>
    <t>Library Assistant Circulation/Outreach</t>
  </si>
  <si>
    <t>Library Circulation/Outreach Supervisor</t>
  </si>
  <si>
    <t>Library Director</t>
  </si>
  <si>
    <t>Library Technician II</t>
  </si>
  <si>
    <t>Lieutenant</t>
  </si>
  <si>
    <t>Maintenance Technician I</t>
  </si>
  <si>
    <t>Maintenance Technician Lead Worker</t>
  </si>
  <si>
    <t>Maintenance Technician II</t>
  </si>
  <si>
    <t>Major</t>
  </si>
  <si>
    <t>Management Analyst</t>
  </si>
  <si>
    <t>Mechanic</t>
  </si>
  <si>
    <t>Medical Laboratory Technician I</t>
  </si>
  <si>
    <t>Medical Laboratory Technician II - Supervisor</t>
  </si>
  <si>
    <t>Medical Laboratory Technician II</t>
  </si>
  <si>
    <t>Medical Office Assistant</t>
  </si>
  <si>
    <t>Nutritionist II</t>
  </si>
  <si>
    <t>Nutritionist II (work against for Nutritionist III)</t>
  </si>
  <si>
    <t>Nutritionist III</t>
  </si>
  <si>
    <t>Office Assistant IV</t>
  </si>
  <si>
    <t>Office Assistant V</t>
  </si>
  <si>
    <t>Office Manager</t>
  </si>
  <si>
    <t>Paralegal</t>
  </si>
  <si>
    <t>Patrol Corporal</t>
  </si>
  <si>
    <t>Payroll Manager</t>
  </si>
  <si>
    <t>Payroll Specialist</t>
  </si>
  <si>
    <t>Personal Property Appraiser I</t>
  </si>
  <si>
    <t>Personal Property Appraiser II</t>
  </si>
  <si>
    <t>Personal Property Appraiser III</t>
  </si>
  <si>
    <t>Personal Property Appraiser Technican</t>
  </si>
  <si>
    <t>Personal Property Manager</t>
  </si>
  <si>
    <t>Personal Property Supervisor</t>
  </si>
  <si>
    <t>Personnel Officer</t>
  </si>
  <si>
    <t>Physician Extender II</t>
  </si>
  <si>
    <t>Wellness Clinic</t>
  </si>
  <si>
    <t>Planning and Development Services Coordinator</t>
  </si>
  <si>
    <t>Planning and Development Services Manager</t>
  </si>
  <si>
    <t>Planning and Development Services Specialist</t>
  </si>
  <si>
    <t>Processing Assistant III</t>
  </si>
  <si>
    <t>Processing Assistant V</t>
  </si>
  <si>
    <t>Program Assistant IV</t>
  </si>
  <si>
    <t>Property Evidence Technician</t>
  </si>
  <si>
    <t>Public Health Education Specialist</t>
  </si>
  <si>
    <t>Public Health Educator II - Supervisor</t>
  </si>
  <si>
    <t>Public Health Nurse I (work against for Public Health Nurse II)</t>
  </si>
  <si>
    <t>Public Health Nurse II</t>
  </si>
  <si>
    <t>Public Health Nurse Supervisor I</t>
  </si>
  <si>
    <t>Public Health Nurse Supervisor I - School Nurse</t>
  </si>
  <si>
    <t>Public Health Nursing Director</t>
  </si>
  <si>
    <t>Public Info. Officer</t>
  </si>
  <si>
    <t>Public Information Officer</t>
  </si>
  <si>
    <t>Purchasing Manager</t>
  </si>
  <si>
    <t>Purchasing Specialist</t>
  </si>
  <si>
    <t>Real Property Appraiser I</t>
  </si>
  <si>
    <t>Real Property Appraiser II</t>
  </si>
  <si>
    <t>Real Property Appraiser III</t>
  </si>
  <si>
    <t>Real Property Appraiser Technican</t>
  </si>
  <si>
    <t>Real Property Appraiser Technician</t>
  </si>
  <si>
    <t>Resource Sharing Manager</t>
  </si>
  <si>
    <t>Secretary II</t>
  </si>
  <si>
    <t>Secretary IV</t>
  </si>
  <si>
    <t>Secretary/Receptionist</t>
  </si>
  <si>
    <t>Health and Human Services-Wellness</t>
  </si>
  <si>
    <t>Secretary/Receptionist-Wellness</t>
  </si>
  <si>
    <t>Sergeant</t>
  </si>
  <si>
    <t>Social Work Program Manager</t>
  </si>
  <si>
    <t>Social Work Services Division Director</t>
  </si>
  <si>
    <t>Social Work Supervisor II</t>
  </si>
  <si>
    <t>Social Work Supervisor III</t>
  </si>
  <si>
    <t>Social Work Trainee</t>
  </si>
  <si>
    <t>Social Worker I</t>
  </si>
  <si>
    <t>Social Worker I/A/T</t>
  </si>
  <si>
    <t>Social Worker II</t>
  </si>
  <si>
    <t>Social Worker II (work against for Social Worker III)</t>
  </si>
  <si>
    <t>Social Worker III</t>
  </si>
  <si>
    <t>Social Worker III (work against for Social Worker IIII)</t>
  </si>
  <si>
    <t>Social Worker III (work against for Social Worker IV)</t>
  </si>
  <si>
    <t>Software Support Specialist</t>
  </si>
  <si>
    <t>Soil/Water Dist. Res. Director</t>
  </si>
  <si>
    <t>Soil/Water District Resource Director</t>
  </si>
  <si>
    <t>Staff Development Specialist III</t>
  </si>
  <si>
    <t>Supervisor, Library Technician</t>
  </si>
  <si>
    <t>Tax</t>
  </si>
  <si>
    <t>Tax Administrator</t>
  </si>
  <si>
    <t>Tax Clerk II</t>
  </si>
  <si>
    <t>Tax Clerk III</t>
  </si>
  <si>
    <t>Tax Collections Clerk</t>
  </si>
  <si>
    <t>Tax Collector</t>
  </si>
  <si>
    <t>Tax Collector Clerk II</t>
  </si>
  <si>
    <t>Technical Services Supervisor</t>
  </si>
  <si>
    <t>Technology and Communications Director</t>
  </si>
  <si>
    <t>Telecommunications Team Leader</t>
  </si>
  <si>
    <t>Telecommunicator</t>
  </si>
  <si>
    <t>ThruCare Program Manager</t>
  </si>
  <si>
    <t>User Experience Manager</t>
  </si>
  <si>
    <t>Veterans</t>
  </si>
  <si>
    <t>Deputy Director Veterans</t>
  </si>
  <si>
    <t>Veterans Services Coordinator</t>
  </si>
  <si>
    <t>Veterans Services Director</t>
  </si>
  <si>
    <t>Youth Services Librarian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</si>
</sst>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1" applyFont="1" applyBorder="1" applyAlignment="1">
      <alignment vertical="center"/>
    </xf>
    <xf numFmtId="0" fontId="0" fillId="4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</cellXfs>
  <cellStyles count="2">
    <cellStyle name="Currency" xfId="1" builtinId="4"/>
    <cellStyle name="Normal" xfId="0" builtinId="0"/>
  </cellStyles>
  <dxfs count="5">
    <dxf>
      <fill>
        <patternFill>
          <bgColor theme="5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thi.mcclure/Desktop/Other/Haywood%20Solutio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urrent Pay Plan"/>
      <sheetName val="Proposed Pay Plan"/>
      <sheetName val="Grade Class Recs"/>
      <sheetName val="Adjustment Estimates"/>
      <sheetName val="Adjustment Breakdown"/>
      <sheetName val="Quartile Analysis"/>
      <sheetName val="EE data"/>
      <sheetName val="3 Tier Compa-Ratio Lookup"/>
      <sheetName val="2 Tier Compa-Ratio Lookup"/>
    </sheetNames>
    <sheetDataSet>
      <sheetData sheetId="0" refreshError="1"/>
      <sheetData sheetId="1" refreshError="1"/>
      <sheetData sheetId="2">
        <row r="3">
          <cell r="B3" t="str">
            <v>Grade</v>
          </cell>
          <cell r="C3" t="str">
            <v>Minimum</v>
          </cell>
          <cell r="D3" t="str">
            <v>Midpoint</v>
          </cell>
          <cell r="E3" t="str">
            <v>Maximum</v>
          </cell>
          <cell r="F3" t="str">
            <v>Range Spread</v>
          </cell>
        </row>
        <row r="4">
          <cell r="B4">
            <v>50</v>
          </cell>
          <cell r="C4">
            <v>18274.096799999999</v>
          </cell>
          <cell r="D4">
            <v>22842.955800000003</v>
          </cell>
          <cell r="E4">
            <v>27411.8148</v>
          </cell>
          <cell r="F4">
            <v>0.50003664202982667</v>
          </cell>
        </row>
        <row r="5">
          <cell r="B5">
            <v>51</v>
          </cell>
          <cell r="C5">
            <v>20466.988416</v>
          </cell>
          <cell r="D5">
            <v>25583.735520000002</v>
          </cell>
          <cell r="E5">
            <v>30700.482624</v>
          </cell>
          <cell r="F5">
            <v>0.5</v>
          </cell>
        </row>
        <row r="6">
          <cell r="B6">
            <v>52</v>
          </cell>
          <cell r="C6">
            <v>23102.215199999999</v>
          </cell>
          <cell r="D6">
            <v>27741.706200000001</v>
          </cell>
          <cell r="E6">
            <v>32381.197199999999</v>
          </cell>
          <cell r="F6">
            <v>0.40164901589177476</v>
          </cell>
        </row>
        <row r="7">
          <cell r="B7">
            <v>53</v>
          </cell>
          <cell r="C7">
            <v>23710.157999999999</v>
          </cell>
          <cell r="D7">
            <v>28774.585799999997</v>
          </cell>
          <cell r="E7">
            <v>33839.013599999998</v>
          </cell>
          <cell r="F7">
            <v>0.42719477449285659</v>
          </cell>
        </row>
        <row r="8">
          <cell r="B8">
            <v>54</v>
          </cell>
          <cell r="C8">
            <v>24318.1224</v>
          </cell>
          <cell r="D8">
            <v>29840.356799999998</v>
          </cell>
          <cell r="E8">
            <v>35362.591200000003</v>
          </cell>
          <cell r="F8">
            <v>0.45416618184305224</v>
          </cell>
        </row>
        <row r="9">
          <cell r="B9">
            <v>55</v>
          </cell>
          <cell r="C9">
            <v>24926.065199999997</v>
          </cell>
          <cell r="D9">
            <v>30938.992199999997</v>
          </cell>
          <cell r="E9">
            <v>36951.919199999997</v>
          </cell>
          <cell r="F9">
            <v>0.48246098626108064</v>
          </cell>
        </row>
        <row r="10">
          <cell r="B10">
            <v>56</v>
          </cell>
          <cell r="C10">
            <v>25534.029599999998</v>
          </cell>
          <cell r="D10">
            <v>32074.012799999997</v>
          </cell>
          <cell r="E10">
            <v>38613.995999999999</v>
          </cell>
          <cell r="F10">
            <v>0.51225625586335199</v>
          </cell>
        </row>
        <row r="11">
          <cell r="B11">
            <v>57</v>
          </cell>
          <cell r="C11">
            <v>26141.983200000002</v>
          </cell>
          <cell r="D11">
            <v>33248.1996</v>
          </cell>
          <cell r="E11">
            <v>40354.415999999997</v>
          </cell>
          <cell r="F11">
            <v>0.5436631448833612</v>
          </cell>
        </row>
        <row r="12">
          <cell r="B12">
            <v>58</v>
          </cell>
          <cell r="C12">
            <v>26774.495999999999</v>
          </cell>
          <cell r="D12">
            <v>34471.051200000002</v>
          </cell>
          <cell r="E12">
            <v>42167.606400000004</v>
          </cell>
          <cell r="F12">
            <v>0.57491690599890299</v>
          </cell>
        </row>
        <row r="13">
          <cell r="B13">
            <v>59</v>
          </cell>
          <cell r="C13">
            <v>27978.4908</v>
          </cell>
          <cell r="D13">
            <v>36022.303800000002</v>
          </cell>
          <cell r="E13">
            <v>44066.116799999996</v>
          </cell>
          <cell r="F13">
            <v>0.57499977804378199</v>
          </cell>
        </row>
        <row r="14">
          <cell r="B14">
            <v>60</v>
          </cell>
          <cell r="C14">
            <v>29237.652000000002</v>
          </cell>
          <cell r="D14">
            <v>37643.815800000004</v>
          </cell>
          <cell r="E14">
            <v>46049.979600000006</v>
          </cell>
          <cell r="F14">
            <v>0.57502317901588007</v>
          </cell>
        </row>
        <row r="15">
          <cell r="B15">
            <v>61</v>
          </cell>
          <cell r="C15">
            <v>30552.746400000004</v>
          </cell>
          <cell r="D15">
            <v>39335.970600000001</v>
          </cell>
          <cell r="E15">
            <v>48119.194799999997</v>
          </cell>
          <cell r="F15">
            <v>0.57495480668147048</v>
          </cell>
        </row>
        <row r="16">
          <cell r="B16">
            <v>62</v>
          </cell>
          <cell r="C16">
            <v>31927.824000000001</v>
          </cell>
          <cell r="D16">
            <v>41107.7808</v>
          </cell>
          <cell r="E16">
            <v>50287.7376</v>
          </cell>
          <cell r="F16">
            <v>0.5750443124467236</v>
          </cell>
        </row>
        <row r="17">
          <cell r="B17">
            <v>63</v>
          </cell>
          <cell r="C17">
            <v>33365.5308</v>
          </cell>
          <cell r="D17">
            <v>42958.474199999997</v>
          </cell>
          <cell r="E17">
            <v>52551.417600000001</v>
          </cell>
          <cell r="F17">
            <v>0.57502117724439139</v>
          </cell>
        </row>
        <row r="18">
          <cell r="B18">
            <v>64</v>
          </cell>
          <cell r="C18">
            <v>34867.184399999998</v>
          </cell>
          <cell r="D18">
            <v>44891.501400000001</v>
          </cell>
          <cell r="E18">
            <v>54915.818400000004</v>
          </cell>
          <cell r="F18">
            <v>0.57500008518037971</v>
          </cell>
        </row>
        <row r="19">
          <cell r="B19">
            <v>65</v>
          </cell>
          <cell r="C19">
            <v>36769.917600000001</v>
          </cell>
          <cell r="D19">
            <v>47341.962</v>
          </cell>
          <cell r="E19">
            <v>57914.006399999998</v>
          </cell>
          <cell r="F19">
            <v>0.57503769875187316</v>
          </cell>
        </row>
        <row r="20">
          <cell r="B20">
            <v>66</v>
          </cell>
          <cell r="C20">
            <v>38424.790800000002</v>
          </cell>
          <cell r="D20">
            <v>49471.911</v>
          </cell>
          <cell r="E20">
            <v>60519.031199999998</v>
          </cell>
          <cell r="F20">
            <v>0.57499962758417911</v>
          </cell>
        </row>
        <row r="21">
          <cell r="B21">
            <v>67</v>
          </cell>
          <cell r="C21">
            <v>40154.292000000001</v>
          </cell>
          <cell r="D21">
            <v>51698.660400000008</v>
          </cell>
          <cell r="E21">
            <v>63243.0288</v>
          </cell>
          <cell r="F21">
            <v>0.57500047068442894</v>
          </cell>
        </row>
        <row r="22">
          <cell r="B22">
            <v>68</v>
          </cell>
          <cell r="C22">
            <v>41963.734799999998</v>
          </cell>
          <cell r="D22">
            <v>54027.620999999999</v>
          </cell>
          <cell r="E22">
            <v>66091.507199999993</v>
          </cell>
          <cell r="F22">
            <v>0.57496723099107938</v>
          </cell>
        </row>
        <row r="23">
          <cell r="B23">
            <v>69</v>
          </cell>
          <cell r="C23">
            <v>43849.134000000005</v>
          </cell>
          <cell r="D23">
            <v>55775.719799999999</v>
          </cell>
          <cell r="E23">
            <v>67702.305599999992</v>
          </cell>
          <cell r="F23">
            <v>0.5439827295106896</v>
          </cell>
        </row>
        <row r="24">
          <cell r="B24">
            <v>70</v>
          </cell>
          <cell r="C24">
            <v>45822.477599999998</v>
          </cell>
          <cell r="D24">
            <v>58639.177800000005</v>
          </cell>
          <cell r="E24">
            <v>71455.878000000012</v>
          </cell>
          <cell r="F24">
            <v>0.55940668734158572</v>
          </cell>
        </row>
        <row r="25">
          <cell r="B25">
            <v>71</v>
          </cell>
          <cell r="C25">
            <v>47886.411599999999</v>
          </cell>
          <cell r="D25">
            <v>61278.892199999995</v>
          </cell>
          <cell r="E25">
            <v>74671.372799999997</v>
          </cell>
          <cell r="F25">
            <v>0.55934366984391037</v>
          </cell>
        </row>
        <row r="26">
          <cell r="B26">
            <v>72</v>
          </cell>
          <cell r="C26">
            <v>50038.300800000005</v>
          </cell>
          <cell r="D26">
            <v>64034.868600000002</v>
          </cell>
          <cell r="E26">
            <v>78031.436400000006</v>
          </cell>
          <cell r="F26">
            <v>0.55943417646987725</v>
          </cell>
        </row>
        <row r="27">
          <cell r="B27">
            <v>73</v>
          </cell>
          <cell r="C27">
            <v>52292.79</v>
          </cell>
          <cell r="D27">
            <v>68654.898000000001</v>
          </cell>
          <cell r="E27">
            <v>85017.005999999994</v>
          </cell>
          <cell r="F27">
            <v>0.62578829700997007</v>
          </cell>
        </row>
        <row r="28">
          <cell r="B28">
            <v>74</v>
          </cell>
          <cell r="C28">
            <v>54644.533199999998</v>
          </cell>
          <cell r="D28">
            <v>71665.457399999999</v>
          </cell>
          <cell r="E28">
            <v>88686.381600000008</v>
          </cell>
          <cell r="F28">
            <v>0.62296896700363813</v>
          </cell>
        </row>
        <row r="29">
          <cell r="B29">
            <v>75</v>
          </cell>
          <cell r="C29">
            <v>57102.861599999997</v>
          </cell>
          <cell r="D29">
            <v>74811.999599999996</v>
          </cell>
          <cell r="E29">
            <v>92521.137600000002</v>
          </cell>
          <cell r="F29">
            <v>0.6</v>
          </cell>
        </row>
        <row r="30">
          <cell r="B30">
            <v>76</v>
          </cell>
          <cell r="C30">
            <v>59672.602800000008</v>
          </cell>
          <cell r="D30">
            <v>78100.459200000012</v>
          </cell>
          <cell r="E30">
            <v>96528.315600000002</v>
          </cell>
          <cell r="F30">
            <v>0.6</v>
          </cell>
        </row>
        <row r="31">
          <cell r="B31">
            <v>77</v>
          </cell>
          <cell r="C31">
            <v>62360.668799999999</v>
          </cell>
          <cell r="D31">
            <v>81538.244999999995</v>
          </cell>
          <cell r="E31">
            <v>100715.82120000001</v>
          </cell>
          <cell r="F31">
            <v>0.6</v>
          </cell>
        </row>
        <row r="32">
          <cell r="B32">
            <v>78</v>
          </cell>
          <cell r="C32">
            <v>65811.992400000003</v>
          </cell>
          <cell r="D32">
            <v>85972.147199999992</v>
          </cell>
          <cell r="E32">
            <v>106132.302</v>
          </cell>
          <cell r="F32">
            <v>0.6</v>
          </cell>
        </row>
        <row r="33">
          <cell r="B33">
            <v>79</v>
          </cell>
          <cell r="C33">
            <v>68096.818800000008</v>
          </cell>
          <cell r="D33">
            <v>88880.398200000011</v>
          </cell>
          <cell r="E33">
            <v>109663.9776</v>
          </cell>
          <cell r="F33">
            <v>0.6</v>
          </cell>
        </row>
        <row r="34">
          <cell r="B34">
            <v>81</v>
          </cell>
          <cell r="C34">
            <v>73628.319599999988</v>
          </cell>
          <cell r="D34">
            <v>96533.86139999998</v>
          </cell>
          <cell r="E34">
            <v>119439.4032</v>
          </cell>
          <cell r="F34">
            <v>0.6</v>
          </cell>
        </row>
        <row r="35">
          <cell r="B35">
            <v>82</v>
          </cell>
          <cell r="C35">
            <v>77995.018800000005</v>
          </cell>
          <cell r="D35">
            <v>102155.2884</v>
          </cell>
          <cell r="E35">
            <v>126315.558</v>
          </cell>
          <cell r="F35">
            <v>0.6</v>
          </cell>
        </row>
        <row r="36">
          <cell r="B36">
            <v>83</v>
          </cell>
          <cell r="C36">
            <v>82596.725999999995</v>
          </cell>
          <cell r="D36">
            <v>118382.49899999998</v>
          </cell>
          <cell r="E36">
            <v>154168.272</v>
          </cell>
          <cell r="F36">
            <v>0.6</v>
          </cell>
        </row>
        <row r="37">
          <cell r="B37">
            <v>86</v>
          </cell>
          <cell r="C37">
            <v>94732.415999999997</v>
          </cell>
          <cell r="D37">
            <v>128580.72300000001</v>
          </cell>
          <cell r="E37">
            <v>162429.03</v>
          </cell>
          <cell r="F37">
            <v>0.6</v>
          </cell>
        </row>
        <row r="38">
          <cell r="B38">
            <v>90</v>
          </cell>
          <cell r="C38">
            <v>110916.75599999999</v>
          </cell>
          <cell r="D38">
            <v>142805.3328</v>
          </cell>
          <cell r="E38">
            <v>174693.90959999998</v>
          </cell>
          <cell r="F38">
            <v>0.6</v>
          </cell>
        </row>
        <row r="39">
          <cell r="B39">
            <v>92</v>
          </cell>
          <cell r="C39">
            <v>129421.6272</v>
          </cell>
          <cell r="D39">
            <v>183043.99979999999</v>
          </cell>
          <cell r="E39">
            <v>236666.37239999999</v>
          </cell>
          <cell r="F39">
            <v>0.6</v>
          </cell>
        </row>
      </sheetData>
      <sheetData sheetId="3" refreshError="1"/>
      <sheetData sheetId="4">
        <row r="1">
          <cell r="C1" t="str">
            <v>Average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tabSelected="1" topLeftCell="A250" workbookViewId="0">
      <selection activeCell="F1" sqref="F1"/>
    </sheetView>
  </sheetViews>
  <sheetFormatPr defaultRowHeight="15" x14ac:dyDescent="0.25"/>
  <cols>
    <col min="1" max="1" width="28.85546875" customWidth="1"/>
    <col min="2" max="2" width="27.5703125" customWidth="1"/>
    <col min="3" max="3" width="37.5703125" customWidth="1"/>
    <col min="4" max="4" width="16" customWidth="1"/>
    <col min="5" max="5" width="27.140625" customWidth="1"/>
    <col min="6" max="6" width="24.42578125" customWidth="1"/>
    <col min="7" max="7" width="23.85546875" customWidth="1"/>
  </cols>
  <sheetData>
    <row r="1" spans="1:7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4" t="s">
        <v>7</v>
      </c>
      <c r="B2" s="4" t="s">
        <v>8</v>
      </c>
      <c r="C2" s="4" t="s">
        <v>8</v>
      </c>
      <c r="D2" s="5">
        <v>62</v>
      </c>
      <c r="E2" s="6">
        <f>IF('[1]Adjustment Estimates'!$C$1="Average",VLOOKUP($D2,'[1]Proposed Pay Plan'!$B$3:$F$40,2,FALSE),VLOOKUP(#REF!,'[1]Proposed Pay Plan'!$B$3:$F$40,2,FALSE))</f>
        <v>31927.824000000001</v>
      </c>
      <c r="F2" s="6">
        <f>IF('[1]Adjustment Estimates'!$C$1="Average",VLOOKUP($D2,'[1]Proposed Pay Plan'!$B$3:$F$40,3,FALSE),VLOOKUP(#REF!,'[1]Proposed Pay Plan'!$B$3:$F$40,3,FALSE))</f>
        <v>41107.7808</v>
      </c>
      <c r="G2" s="6">
        <f>IF('[1]Adjustment Estimates'!$C$1="Average",VLOOKUP($D2,'[1]Proposed Pay Plan'!$B$3:$F$40,4,FALSE),VLOOKUP(#REF!,'[1]Proposed Pay Plan'!$B$3:$F$40,4,FALSE))</f>
        <v>50287.7376</v>
      </c>
    </row>
    <row r="3" spans="1:7" x14ac:dyDescent="0.25">
      <c r="A3" s="4" t="s">
        <v>9</v>
      </c>
      <c r="B3" s="4" t="s">
        <v>10</v>
      </c>
      <c r="C3" s="7" t="s">
        <v>11</v>
      </c>
      <c r="D3" s="5">
        <v>69</v>
      </c>
      <c r="E3" s="6">
        <f>IF('[1]Adjustment Estimates'!$C$1="Average",VLOOKUP($D3,'[1]Proposed Pay Plan'!$B$3:$F$40,2,FALSE),VLOOKUP(#REF!,'[1]Proposed Pay Plan'!$B$3:$F$40,2,FALSE))</f>
        <v>43849.134000000005</v>
      </c>
      <c r="F3" s="6">
        <f>IF('[1]Adjustment Estimates'!$C$1="Average",VLOOKUP($D3,'[1]Proposed Pay Plan'!$B$3:$F$40,3,FALSE),VLOOKUP(#REF!,'[1]Proposed Pay Plan'!$B$3:$F$40,3,FALSE))</f>
        <v>55775.719799999999</v>
      </c>
      <c r="G3" s="6">
        <f>IF('[1]Adjustment Estimates'!$C$1="Average",VLOOKUP($D3,'[1]Proposed Pay Plan'!$B$3:$F$40,4,FALSE),VLOOKUP(#REF!,'[1]Proposed Pay Plan'!$B$3:$F$40,4,FALSE))</f>
        <v>67702.305599999992</v>
      </c>
    </row>
    <row r="4" spans="1:7" x14ac:dyDescent="0.25">
      <c r="A4" s="4" t="s">
        <v>9</v>
      </c>
      <c r="B4" s="4" t="s">
        <v>12</v>
      </c>
      <c r="C4" s="7" t="s">
        <v>13</v>
      </c>
      <c r="D4" s="5">
        <v>70</v>
      </c>
      <c r="E4" s="6">
        <f>IF('[1]Adjustment Estimates'!$C$1="Average",VLOOKUP($D4,'[1]Proposed Pay Plan'!$B$3:$F$40,2,FALSE),VLOOKUP(#REF!,'[1]Proposed Pay Plan'!$B$3:$F$40,2,FALSE))</f>
        <v>45822.477599999998</v>
      </c>
      <c r="F4" s="6">
        <f>IF('[1]Adjustment Estimates'!$C$1="Average",VLOOKUP($D4,'[1]Proposed Pay Plan'!$B$3:$F$40,3,FALSE),VLOOKUP(#REF!,'[1]Proposed Pay Plan'!$B$3:$F$40,3,FALSE))</f>
        <v>58639.177800000005</v>
      </c>
      <c r="G4" s="6">
        <f>IF('[1]Adjustment Estimates'!$C$1="Average",VLOOKUP($D4,'[1]Proposed Pay Plan'!$B$3:$F$40,4,FALSE),VLOOKUP(#REF!,'[1]Proposed Pay Plan'!$B$3:$F$40,4,FALSE))</f>
        <v>71455.878000000012</v>
      </c>
    </row>
    <row r="5" spans="1:7" x14ac:dyDescent="0.25">
      <c r="A5" s="4" t="s">
        <v>14</v>
      </c>
      <c r="B5" s="4" t="s">
        <v>15</v>
      </c>
      <c r="C5" s="4" t="s">
        <v>15</v>
      </c>
      <c r="D5" s="5">
        <v>64</v>
      </c>
      <c r="E5" s="6">
        <f>IF('[1]Adjustment Estimates'!$C$1="Average",VLOOKUP($D5,'[1]Proposed Pay Plan'!$B$3:$F$40,2,FALSE),VLOOKUP(#REF!,'[1]Proposed Pay Plan'!$B$3:$F$40,2,FALSE))</f>
        <v>34867.184399999998</v>
      </c>
      <c r="F5" s="6">
        <f>IF('[1]Adjustment Estimates'!$C$1="Average",VLOOKUP($D5,'[1]Proposed Pay Plan'!$B$3:$F$40,3,FALSE),VLOOKUP(#REF!,'[1]Proposed Pay Plan'!$B$3:$F$40,3,FALSE))</f>
        <v>44891.501400000001</v>
      </c>
      <c r="G5" s="6">
        <f>IF('[1]Adjustment Estimates'!$C$1="Average",VLOOKUP($D5,'[1]Proposed Pay Plan'!$B$3:$F$40,4,FALSE),VLOOKUP(#REF!,'[1]Proposed Pay Plan'!$B$3:$F$40,4,FALSE))</f>
        <v>54915.818400000004</v>
      </c>
    </row>
    <row r="6" spans="1:7" x14ac:dyDescent="0.25">
      <c r="A6" s="4" t="s">
        <v>16</v>
      </c>
      <c r="B6" s="4" t="s">
        <v>17</v>
      </c>
      <c r="C6" s="4" t="s">
        <v>17</v>
      </c>
      <c r="D6" s="5">
        <v>63</v>
      </c>
      <c r="E6" s="6">
        <f>IF('[1]Adjustment Estimates'!$C$1="Average",VLOOKUP($D6,'[1]Proposed Pay Plan'!$B$3:$F$40,2,FALSE),VLOOKUP(#REF!,'[1]Proposed Pay Plan'!$B$3:$F$40,2,FALSE))</f>
        <v>33365.5308</v>
      </c>
      <c r="F6" s="6">
        <f>IF('[1]Adjustment Estimates'!$C$1="Average",VLOOKUP($D6,'[1]Proposed Pay Plan'!$B$3:$F$40,3,FALSE),VLOOKUP(#REF!,'[1]Proposed Pay Plan'!$B$3:$F$40,3,FALSE))</f>
        <v>42958.474199999997</v>
      </c>
      <c r="G6" s="6">
        <f>IF('[1]Adjustment Estimates'!$C$1="Average",VLOOKUP($D6,'[1]Proposed Pay Plan'!$B$3:$F$40,4,FALSE),VLOOKUP(#REF!,'[1]Proposed Pay Plan'!$B$3:$F$40,4,FALSE))</f>
        <v>52551.417600000001</v>
      </c>
    </row>
    <row r="7" spans="1:7" x14ac:dyDescent="0.25">
      <c r="A7" s="4" t="s">
        <v>7</v>
      </c>
      <c r="B7" s="4" t="s">
        <v>18</v>
      </c>
      <c r="C7" s="4" t="s">
        <v>18</v>
      </c>
      <c r="D7" s="5">
        <v>66</v>
      </c>
      <c r="E7" s="6">
        <f>IF('[1]Adjustment Estimates'!$C$1="Average",VLOOKUP($D7,'[1]Proposed Pay Plan'!$B$3:$F$40,2,FALSE),VLOOKUP(#REF!,'[1]Proposed Pay Plan'!$B$3:$F$40,2,FALSE))</f>
        <v>38424.790800000002</v>
      </c>
      <c r="F7" s="6">
        <f>IF('[1]Adjustment Estimates'!$C$1="Average",VLOOKUP($D7,'[1]Proposed Pay Plan'!$B$3:$F$40,3,FALSE),VLOOKUP(#REF!,'[1]Proposed Pay Plan'!$B$3:$F$40,3,FALSE))</f>
        <v>49471.911</v>
      </c>
      <c r="G7" s="6">
        <f>IF('[1]Adjustment Estimates'!$C$1="Average",VLOOKUP($D7,'[1]Proposed Pay Plan'!$B$3:$F$40,4,FALSE),VLOOKUP(#REF!,'[1]Proposed Pay Plan'!$B$3:$F$40,4,FALSE))</f>
        <v>60519.031199999998</v>
      </c>
    </row>
    <row r="8" spans="1:7" x14ac:dyDescent="0.25">
      <c r="A8" s="4" t="s">
        <v>19</v>
      </c>
      <c r="B8" s="4" t="s">
        <v>18</v>
      </c>
      <c r="C8" s="4" t="s">
        <v>18</v>
      </c>
      <c r="D8" s="5">
        <v>66</v>
      </c>
      <c r="E8" s="6">
        <f>IF('[1]Adjustment Estimates'!$C$1="Average",VLOOKUP($D8,'[1]Proposed Pay Plan'!$B$3:$F$40,2,FALSE),VLOOKUP(#REF!,'[1]Proposed Pay Plan'!$B$3:$F$40,2,FALSE))</f>
        <v>38424.790800000002</v>
      </c>
      <c r="F8" s="6">
        <f>IF('[1]Adjustment Estimates'!$C$1="Average",VLOOKUP($D8,'[1]Proposed Pay Plan'!$B$3:$F$40,3,FALSE),VLOOKUP(#REF!,'[1]Proposed Pay Plan'!$B$3:$F$40,3,FALSE))</f>
        <v>49471.911</v>
      </c>
      <c r="G8" s="6">
        <f>IF('[1]Adjustment Estimates'!$C$1="Average",VLOOKUP($D8,'[1]Proposed Pay Plan'!$B$3:$F$40,4,FALSE),VLOOKUP(#REF!,'[1]Proposed Pay Plan'!$B$3:$F$40,4,FALSE))</f>
        <v>60519.031199999998</v>
      </c>
    </row>
    <row r="9" spans="1:7" x14ac:dyDescent="0.25">
      <c r="A9" s="4" t="s">
        <v>20</v>
      </c>
      <c r="B9" s="4" t="s">
        <v>18</v>
      </c>
      <c r="C9" s="4" t="s">
        <v>18</v>
      </c>
      <c r="D9" s="5">
        <v>66</v>
      </c>
      <c r="E9" s="6">
        <f>IF('[1]Adjustment Estimates'!$C$1="Average",VLOOKUP($D9,'[1]Proposed Pay Plan'!$B$3:$F$40,2,FALSE),VLOOKUP(#REF!,'[1]Proposed Pay Plan'!$B$3:$F$40,2,FALSE))</f>
        <v>38424.790800000002</v>
      </c>
      <c r="F9" s="6">
        <f>IF('[1]Adjustment Estimates'!$C$1="Average",VLOOKUP($D9,'[1]Proposed Pay Plan'!$B$3:$F$40,3,FALSE),VLOOKUP(#REF!,'[1]Proposed Pay Plan'!$B$3:$F$40,3,FALSE))</f>
        <v>49471.911</v>
      </c>
      <c r="G9" s="6">
        <f>IF('[1]Adjustment Estimates'!$C$1="Average",VLOOKUP($D9,'[1]Proposed Pay Plan'!$B$3:$F$40,4,FALSE),VLOOKUP(#REF!,'[1]Proposed Pay Plan'!$B$3:$F$40,4,FALSE))</f>
        <v>60519.031199999998</v>
      </c>
    </row>
    <row r="10" spans="1:7" x14ac:dyDescent="0.25">
      <c r="A10" s="4" t="s">
        <v>21</v>
      </c>
      <c r="B10" s="4" t="s">
        <v>18</v>
      </c>
      <c r="C10" s="4" t="s">
        <v>18</v>
      </c>
      <c r="D10" s="5">
        <v>66</v>
      </c>
      <c r="E10" s="6">
        <f>IF('[1]Adjustment Estimates'!$C$1="Average",VLOOKUP($D10,'[1]Proposed Pay Plan'!$B$3:$F$40,2,FALSE),VLOOKUP(#REF!,'[1]Proposed Pay Plan'!$B$3:$F$40,2,FALSE))</f>
        <v>38424.790800000002</v>
      </c>
      <c r="F10" s="6">
        <f>IF('[1]Adjustment Estimates'!$C$1="Average",VLOOKUP($D10,'[1]Proposed Pay Plan'!$B$3:$F$40,3,FALSE),VLOOKUP(#REF!,'[1]Proposed Pay Plan'!$B$3:$F$40,3,FALSE))</f>
        <v>49471.911</v>
      </c>
      <c r="G10" s="6">
        <f>IF('[1]Adjustment Estimates'!$C$1="Average",VLOOKUP($D10,'[1]Proposed Pay Plan'!$B$3:$F$40,4,FALSE),VLOOKUP(#REF!,'[1]Proposed Pay Plan'!$B$3:$F$40,4,FALSE))</f>
        <v>60519.031199999998</v>
      </c>
    </row>
    <row r="11" spans="1:7" x14ac:dyDescent="0.25">
      <c r="A11" s="8" t="s">
        <v>22</v>
      </c>
      <c r="B11" s="8" t="s">
        <v>18</v>
      </c>
      <c r="C11" s="8" t="s">
        <v>18</v>
      </c>
      <c r="D11" s="5">
        <v>66</v>
      </c>
      <c r="E11" s="6">
        <f>IF('[1]Adjustment Estimates'!$C$1="Average",VLOOKUP($D11,'[1]Proposed Pay Plan'!$B$3:$F$40,2,FALSE),VLOOKUP(#REF!,'[1]Proposed Pay Plan'!$B$3:$F$40,2,FALSE))</f>
        <v>38424.790800000002</v>
      </c>
      <c r="F11" s="6">
        <f>IF('[1]Adjustment Estimates'!$C$1="Average",VLOOKUP($D11,'[1]Proposed Pay Plan'!$B$3:$F$40,3,FALSE),VLOOKUP(#REF!,'[1]Proposed Pay Plan'!$B$3:$F$40,3,FALSE))</f>
        <v>49471.911</v>
      </c>
      <c r="G11" s="6">
        <f>IF('[1]Adjustment Estimates'!$C$1="Average",VLOOKUP($D11,'[1]Proposed Pay Plan'!$B$3:$F$40,4,FALSE),VLOOKUP(#REF!,'[1]Proposed Pay Plan'!$B$3:$F$40,4,FALSE))</f>
        <v>60519.031199999998</v>
      </c>
    </row>
    <row r="12" spans="1:7" x14ac:dyDescent="0.25">
      <c r="A12" s="4" t="s">
        <v>23</v>
      </c>
      <c r="B12" s="4" t="s">
        <v>18</v>
      </c>
      <c r="C12" s="4" t="s">
        <v>18</v>
      </c>
      <c r="D12" s="5">
        <v>66</v>
      </c>
      <c r="E12" s="6">
        <f>IF('[1]Adjustment Estimates'!$C$1="Average",VLOOKUP($D12,'[1]Proposed Pay Plan'!$B$3:$F$40,2,FALSE),VLOOKUP(#REF!,'[1]Proposed Pay Plan'!$B$3:$F$40,2,FALSE))</f>
        <v>38424.790800000002</v>
      </c>
      <c r="F12" s="6">
        <f>IF('[1]Adjustment Estimates'!$C$1="Average",VLOOKUP($D12,'[1]Proposed Pay Plan'!$B$3:$F$40,3,FALSE),VLOOKUP(#REF!,'[1]Proposed Pay Plan'!$B$3:$F$40,3,FALSE))</f>
        <v>49471.911</v>
      </c>
      <c r="G12" s="6">
        <f>IF('[1]Adjustment Estimates'!$C$1="Average",VLOOKUP($D12,'[1]Proposed Pay Plan'!$B$3:$F$40,4,FALSE),VLOOKUP(#REF!,'[1]Proposed Pay Plan'!$B$3:$F$40,4,FALSE))</f>
        <v>60519.031199999998</v>
      </c>
    </row>
    <row r="13" spans="1:7" x14ac:dyDescent="0.25">
      <c r="A13" s="4" t="s">
        <v>7</v>
      </c>
      <c r="B13" s="4" t="s">
        <v>24</v>
      </c>
      <c r="C13" s="4" t="s">
        <v>24</v>
      </c>
      <c r="D13" s="5">
        <v>68</v>
      </c>
      <c r="E13" s="6">
        <f>IF('[1]Adjustment Estimates'!$C$1="Average",VLOOKUP($D13,'[1]Proposed Pay Plan'!$B$3:$F$40,2,FALSE),VLOOKUP(#REF!,'[1]Proposed Pay Plan'!$B$3:$F$40,2,FALSE))</f>
        <v>41963.734799999998</v>
      </c>
      <c r="F13" s="6">
        <f>IF('[1]Adjustment Estimates'!$C$1="Average",VLOOKUP($D13,'[1]Proposed Pay Plan'!$B$3:$F$40,3,FALSE),VLOOKUP(#REF!,'[1]Proposed Pay Plan'!$B$3:$F$40,3,FALSE))</f>
        <v>54027.620999999999</v>
      </c>
      <c r="G13" s="6">
        <f>IF('[1]Adjustment Estimates'!$C$1="Average",VLOOKUP($D13,'[1]Proposed Pay Plan'!$B$3:$F$40,4,FALSE),VLOOKUP(#REF!,'[1]Proposed Pay Plan'!$B$3:$F$40,4,FALSE))</f>
        <v>66091.507199999993</v>
      </c>
    </row>
    <row r="14" spans="1:7" x14ac:dyDescent="0.25">
      <c r="A14" s="4" t="s">
        <v>25</v>
      </c>
      <c r="B14" s="4" t="s">
        <v>24</v>
      </c>
      <c r="C14" s="4" t="s">
        <v>24</v>
      </c>
      <c r="D14" s="5">
        <v>68</v>
      </c>
      <c r="E14" s="6">
        <f>IF('[1]Adjustment Estimates'!$C$1="Average",VLOOKUP($D14,'[1]Proposed Pay Plan'!$B$3:$F$40,2,FALSE),VLOOKUP(#REF!,'[1]Proposed Pay Plan'!$B$3:$F$40,2,FALSE))</f>
        <v>41963.734799999998</v>
      </c>
      <c r="F14" s="6">
        <f>IF('[1]Adjustment Estimates'!$C$1="Average",VLOOKUP($D14,'[1]Proposed Pay Plan'!$B$3:$F$40,3,FALSE),VLOOKUP(#REF!,'[1]Proposed Pay Plan'!$B$3:$F$40,3,FALSE))</f>
        <v>54027.620999999999</v>
      </c>
      <c r="G14" s="6">
        <f>IF('[1]Adjustment Estimates'!$C$1="Average",VLOOKUP($D14,'[1]Proposed Pay Plan'!$B$3:$F$40,4,FALSE),VLOOKUP(#REF!,'[1]Proposed Pay Plan'!$B$3:$F$40,4,FALSE))</f>
        <v>66091.507199999993</v>
      </c>
    </row>
    <row r="15" spans="1:7" x14ac:dyDescent="0.25">
      <c r="A15" s="4" t="s">
        <v>7</v>
      </c>
      <c r="B15" s="4" t="s">
        <v>26</v>
      </c>
      <c r="C15" s="4" t="s">
        <v>26</v>
      </c>
      <c r="D15" s="5">
        <v>68</v>
      </c>
      <c r="E15" s="6">
        <f>IF('[1]Adjustment Estimates'!$C$1="Average",VLOOKUP($D15,'[1]Proposed Pay Plan'!$B$3:$F$40,2,FALSE),VLOOKUP(#REF!,'[1]Proposed Pay Plan'!$B$3:$F$40,2,FALSE))</f>
        <v>41963.734799999998</v>
      </c>
      <c r="F15" s="6">
        <f>IF('[1]Adjustment Estimates'!$C$1="Average",VLOOKUP($D15,'[1]Proposed Pay Plan'!$B$3:$F$40,3,FALSE),VLOOKUP(#REF!,'[1]Proposed Pay Plan'!$B$3:$F$40,3,FALSE))</f>
        <v>54027.620999999999</v>
      </c>
      <c r="G15" s="6">
        <f>IF('[1]Adjustment Estimates'!$C$1="Average",VLOOKUP($D15,'[1]Proposed Pay Plan'!$B$3:$F$40,4,FALSE),VLOOKUP(#REF!,'[1]Proposed Pay Plan'!$B$3:$F$40,4,FALSE))</f>
        <v>66091.507199999993</v>
      </c>
    </row>
    <row r="16" spans="1:7" x14ac:dyDescent="0.25">
      <c r="A16" s="4" t="s">
        <v>21</v>
      </c>
      <c r="B16" s="4" t="s">
        <v>26</v>
      </c>
      <c r="C16" s="4" t="s">
        <v>26</v>
      </c>
      <c r="D16" s="5">
        <v>68</v>
      </c>
      <c r="E16" s="6">
        <f>IF('[1]Adjustment Estimates'!$C$1="Average",VLOOKUP($D16,'[1]Proposed Pay Plan'!$B$3:$F$40,2,FALSE),VLOOKUP(#REF!,'[1]Proposed Pay Plan'!$B$3:$F$40,2,FALSE))</f>
        <v>41963.734799999998</v>
      </c>
      <c r="F16" s="6">
        <f>IF('[1]Adjustment Estimates'!$C$1="Average",VLOOKUP($D16,'[1]Proposed Pay Plan'!$B$3:$F$40,3,FALSE),VLOOKUP(#REF!,'[1]Proposed Pay Plan'!$B$3:$F$40,3,FALSE))</f>
        <v>54027.620999999999</v>
      </c>
      <c r="G16" s="6">
        <f>IF('[1]Adjustment Estimates'!$C$1="Average",VLOOKUP($D16,'[1]Proposed Pay Plan'!$B$3:$F$40,4,FALSE),VLOOKUP(#REF!,'[1]Proposed Pay Plan'!$B$3:$F$40,4,FALSE))</f>
        <v>66091.507199999993</v>
      </c>
    </row>
    <row r="17" spans="1:7" x14ac:dyDescent="0.25">
      <c r="A17" s="4" t="s">
        <v>7</v>
      </c>
      <c r="B17" s="4" t="s">
        <v>27</v>
      </c>
      <c r="C17" s="4" t="s">
        <v>27</v>
      </c>
      <c r="D17" s="5">
        <v>71</v>
      </c>
      <c r="E17" s="6">
        <f>IF('[1]Adjustment Estimates'!$C$1="Average",VLOOKUP($D17,'[1]Proposed Pay Plan'!$B$3:$F$40,2,FALSE),VLOOKUP(#REF!,'[1]Proposed Pay Plan'!$B$3:$F$40,2,FALSE))</f>
        <v>47886.411599999999</v>
      </c>
      <c r="F17" s="6">
        <f>IF('[1]Adjustment Estimates'!$C$1="Average",VLOOKUP($D17,'[1]Proposed Pay Plan'!$B$3:$F$40,3,FALSE),VLOOKUP(#REF!,'[1]Proposed Pay Plan'!$B$3:$F$40,3,FALSE))</f>
        <v>61278.892199999995</v>
      </c>
      <c r="G17" s="6">
        <f>IF('[1]Adjustment Estimates'!$C$1="Average",VLOOKUP($D17,'[1]Proposed Pay Plan'!$B$3:$F$40,4,FALSE),VLOOKUP(#REF!,'[1]Proposed Pay Plan'!$B$3:$F$40,4,FALSE))</f>
        <v>74671.372799999997</v>
      </c>
    </row>
    <row r="18" spans="1:7" x14ac:dyDescent="0.25">
      <c r="A18" s="4" t="s">
        <v>28</v>
      </c>
      <c r="B18" s="4" t="s">
        <v>29</v>
      </c>
      <c r="C18" s="4" t="s">
        <v>29</v>
      </c>
      <c r="D18" s="5">
        <v>79</v>
      </c>
      <c r="E18" s="6">
        <f>IF('[1]Adjustment Estimates'!$C$1="Average",VLOOKUP($D18,'[1]Proposed Pay Plan'!$B$3:$F$40,2,FALSE),VLOOKUP(#REF!,'[1]Proposed Pay Plan'!$B$3:$F$40,2,FALSE))</f>
        <v>68096.818800000008</v>
      </c>
      <c r="F18" s="6">
        <f>IF('[1]Adjustment Estimates'!$C$1="Average",VLOOKUP($D18,'[1]Proposed Pay Plan'!$B$3:$F$40,3,FALSE),VLOOKUP(#REF!,'[1]Proposed Pay Plan'!$B$3:$F$40,3,FALSE))</f>
        <v>88880.398200000011</v>
      </c>
      <c r="G18" s="6">
        <f>IF('[1]Adjustment Estimates'!$C$1="Average",VLOOKUP($D18,'[1]Proposed Pay Plan'!$B$3:$F$40,4,FALSE),VLOOKUP(#REF!,'[1]Proposed Pay Plan'!$B$3:$F$40,4,FALSE))</f>
        <v>109663.9776</v>
      </c>
    </row>
    <row r="19" spans="1:7" x14ac:dyDescent="0.25">
      <c r="A19" s="8" t="s">
        <v>21</v>
      </c>
      <c r="B19" s="8" t="s">
        <v>30</v>
      </c>
      <c r="C19" s="7" t="s">
        <v>31</v>
      </c>
      <c r="D19" s="9">
        <v>60</v>
      </c>
      <c r="E19" s="6">
        <f>IF('[1]Adjustment Estimates'!$C$1="Average",VLOOKUP($D19,'[1]Proposed Pay Plan'!$B$3:$F$40,2,FALSE),VLOOKUP(#REF!,'[1]Proposed Pay Plan'!$B$3:$F$40,2,FALSE))</f>
        <v>29237.652000000002</v>
      </c>
      <c r="F19" s="6">
        <f>IF('[1]Adjustment Estimates'!$C$1="Average",VLOOKUP($D19,'[1]Proposed Pay Plan'!$B$3:$F$40,3,FALSE),VLOOKUP(#REF!,'[1]Proposed Pay Plan'!$B$3:$F$40,3,FALSE))</f>
        <v>37643.815800000004</v>
      </c>
      <c r="G19" s="6">
        <f>IF('[1]Adjustment Estimates'!$C$1="Average",VLOOKUP($D19,'[1]Proposed Pay Plan'!$B$3:$F$40,4,FALSE),VLOOKUP(#REF!,'[1]Proposed Pay Plan'!$B$3:$F$40,4,FALSE))</f>
        <v>46049.979600000006</v>
      </c>
    </row>
    <row r="20" spans="1:7" x14ac:dyDescent="0.25">
      <c r="A20" s="8" t="s">
        <v>21</v>
      </c>
      <c r="B20" s="8" t="s">
        <v>31</v>
      </c>
      <c r="C20" s="8" t="s">
        <v>31</v>
      </c>
      <c r="D20" s="5">
        <v>60</v>
      </c>
      <c r="E20" s="6">
        <f>IF('[1]Adjustment Estimates'!$C$1="Average",VLOOKUP($D20,'[1]Proposed Pay Plan'!$B$3:$F$40,2,FALSE),VLOOKUP(#REF!,'[1]Proposed Pay Plan'!$B$3:$F$40,2,FALSE))</f>
        <v>29237.652000000002</v>
      </c>
      <c r="F20" s="6">
        <f>IF('[1]Adjustment Estimates'!$C$1="Average",VLOOKUP($D20,'[1]Proposed Pay Plan'!$B$3:$F$40,3,FALSE),VLOOKUP(#REF!,'[1]Proposed Pay Plan'!$B$3:$F$40,3,FALSE))</f>
        <v>37643.815800000004</v>
      </c>
      <c r="G20" s="6">
        <f>IF('[1]Adjustment Estimates'!$C$1="Average",VLOOKUP($D20,'[1]Proposed Pay Plan'!$B$3:$F$40,4,FALSE),VLOOKUP(#REF!,'[1]Proposed Pay Plan'!$B$3:$F$40,4,FALSE))</f>
        <v>46049.979600000006</v>
      </c>
    </row>
    <row r="21" spans="1:7" x14ac:dyDescent="0.25">
      <c r="A21" s="8" t="s">
        <v>21</v>
      </c>
      <c r="B21" s="8" t="s">
        <v>32</v>
      </c>
      <c r="C21" s="8" t="s">
        <v>32</v>
      </c>
      <c r="D21" s="5">
        <v>60</v>
      </c>
      <c r="E21" s="6">
        <f>IF('[1]Adjustment Estimates'!$C$1="Average",VLOOKUP($D21,'[1]Proposed Pay Plan'!$B$3:$F$40,2,FALSE),VLOOKUP(#REF!,'[1]Proposed Pay Plan'!$B$3:$F$40,2,FALSE))</f>
        <v>29237.652000000002</v>
      </c>
      <c r="F21" s="6">
        <f>IF('[1]Adjustment Estimates'!$C$1="Average",VLOOKUP($D21,'[1]Proposed Pay Plan'!$B$3:$F$40,3,FALSE),VLOOKUP(#REF!,'[1]Proposed Pay Plan'!$B$3:$F$40,3,FALSE))</f>
        <v>37643.815800000004</v>
      </c>
      <c r="G21" s="6">
        <f>IF('[1]Adjustment Estimates'!$C$1="Average",VLOOKUP($D21,'[1]Proposed Pay Plan'!$B$3:$F$40,4,FALSE),VLOOKUP(#REF!,'[1]Proposed Pay Plan'!$B$3:$F$40,4,FALSE))</f>
        <v>46049.979600000006</v>
      </c>
    </row>
    <row r="22" spans="1:7" x14ac:dyDescent="0.25">
      <c r="A22" s="4" t="s">
        <v>33</v>
      </c>
      <c r="B22" s="4" t="s">
        <v>34</v>
      </c>
      <c r="C22" s="7" t="s">
        <v>35</v>
      </c>
      <c r="D22" s="5">
        <v>71</v>
      </c>
      <c r="E22" s="6">
        <f>IF('[1]Adjustment Estimates'!$C$1="Average",VLOOKUP($D22,'[1]Proposed Pay Plan'!$B$3:$F$40,2,FALSE),VLOOKUP(#REF!,'[1]Proposed Pay Plan'!$B$3:$F$40,2,FALSE))</f>
        <v>47886.411599999999</v>
      </c>
      <c r="F22" s="6">
        <f>IF('[1]Adjustment Estimates'!$C$1="Average",VLOOKUP($D22,'[1]Proposed Pay Plan'!$B$3:$F$40,3,FALSE),VLOOKUP(#REF!,'[1]Proposed Pay Plan'!$B$3:$F$40,3,FALSE))</f>
        <v>61278.892199999995</v>
      </c>
      <c r="G22" s="6">
        <f>IF('[1]Adjustment Estimates'!$C$1="Average",VLOOKUP($D22,'[1]Proposed Pay Plan'!$B$3:$F$40,4,FALSE),VLOOKUP(#REF!,'[1]Proposed Pay Plan'!$B$3:$F$40,4,FALSE))</f>
        <v>74671.372799999997</v>
      </c>
    </row>
    <row r="23" spans="1:7" x14ac:dyDescent="0.25">
      <c r="A23" s="8" t="s">
        <v>21</v>
      </c>
      <c r="B23" s="8" t="s">
        <v>36</v>
      </c>
      <c r="C23" s="7" t="s">
        <v>37</v>
      </c>
      <c r="D23" s="9">
        <v>60</v>
      </c>
      <c r="E23" s="6">
        <f>IF('[1]Adjustment Estimates'!$C$1="Average",VLOOKUP($D23,'[1]Proposed Pay Plan'!$B$3:$F$40,2,FALSE),VLOOKUP(#REF!,'[1]Proposed Pay Plan'!$B$3:$F$40,2,FALSE))</f>
        <v>29237.652000000002</v>
      </c>
      <c r="F23" s="6">
        <f>IF('[1]Adjustment Estimates'!$C$1="Average",VLOOKUP($D23,'[1]Proposed Pay Plan'!$B$3:$F$40,3,FALSE),VLOOKUP(#REF!,'[1]Proposed Pay Plan'!$B$3:$F$40,3,FALSE))</f>
        <v>37643.815800000004</v>
      </c>
      <c r="G23" s="6">
        <f>IF('[1]Adjustment Estimates'!$C$1="Average",VLOOKUP($D23,'[1]Proposed Pay Plan'!$B$3:$F$40,4,FALSE),VLOOKUP(#REF!,'[1]Proposed Pay Plan'!$B$3:$F$40,4,FALSE))</f>
        <v>46049.979600000006</v>
      </c>
    </row>
    <row r="24" spans="1:7" x14ac:dyDescent="0.25">
      <c r="A24" s="4" t="s">
        <v>21</v>
      </c>
      <c r="B24" s="4" t="s">
        <v>38</v>
      </c>
      <c r="C24" s="7" t="s">
        <v>39</v>
      </c>
      <c r="D24" s="5">
        <v>62</v>
      </c>
      <c r="E24" s="6">
        <f>IF('[1]Adjustment Estimates'!$C$1="Average",VLOOKUP($D24,'[1]Proposed Pay Plan'!$B$3:$F$40,2,FALSE),VLOOKUP(#REF!,'[1]Proposed Pay Plan'!$B$3:$F$40,2,FALSE))</f>
        <v>31927.824000000001</v>
      </c>
      <c r="F24" s="6">
        <f>IF('[1]Adjustment Estimates'!$C$1="Average",VLOOKUP($D24,'[1]Proposed Pay Plan'!$B$3:$F$40,3,FALSE),VLOOKUP(#REF!,'[1]Proposed Pay Plan'!$B$3:$F$40,3,FALSE))</f>
        <v>41107.7808</v>
      </c>
      <c r="G24" s="6">
        <f>IF('[1]Adjustment Estimates'!$C$1="Average",VLOOKUP($D24,'[1]Proposed Pay Plan'!$B$3:$F$40,4,FALSE),VLOOKUP(#REF!,'[1]Proposed Pay Plan'!$B$3:$F$40,4,FALSE))</f>
        <v>50287.7376</v>
      </c>
    </row>
    <row r="25" spans="1:7" x14ac:dyDescent="0.25">
      <c r="A25" s="4" t="s">
        <v>21</v>
      </c>
      <c r="B25" s="4" t="s">
        <v>40</v>
      </c>
      <c r="C25" s="4" t="s">
        <v>40</v>
      </c>
      <c r="D25" s="5">
        <v>72</v>
      </c>
      <c r="E25" s="6">
        <f>IF('[1]Adjustment Estimates'!$C$1="Average",VLOOKUP($D25,'[1]Proposed Pay Plan'!$B$3:$F$40,2,FALSE),VLOOKUP(#REF!,'[1]Proposed Pay Plan'!$B$3:$F$40,2,FALSE))</f>
        <v>50038.300800000005</v>
      </c>
      <c r="F25" s="6">
        <f>IF('[1]Adjustment Estimates'!$C$1="Average",VLOOKUP($D25,'[1]Proposed Pay Plan'!$B$3:$F$40,3,FALSE),VLOOKUP(#REF!,'[1]Proposed Pay Plan'!$B$3:$F$40,3,FALSE))</f>
        <v>64034.868600000002</v>
      </c>
      <c r="G25" s="6">
        <f>IF('[1]Adjustment Estimates'!$C$1="Average",VLOOKUP($D25,'[1]Proposed Pay Plan'!$B$3:$F$40,4,FALSE),VLOOKUP(#REF!,'[1]Proposed Pay Plan'!$B$3:$F$40,4,FALSE))</f>
        <v>78031.436400000006</v>
      </c>
    </row>
    <row r="26" spans="1:7" x14ac:dyDescent="0.25">
      <c r="A26" s="8" t="s">
        <v>21</v>
      </c>
      <c r="B26" s="8" t="s">
        <v>41</v>
      </c>
      <c r="C26" s="8" t="s">
        <v>41</v>
      </c>
      <c r="D26" s="5">
        <v>63</v>
      </c>
      <c r="E26" s="6">
        <f>IF('[1]Adjustment Estimates'!$C$1="Average",VLOOKUP($D26,'[1]Proposed Pay Plan'!$B$3:$F$40,2,FALSE),VLOOKUP(#REF!,'[1]Proposed Pay Plan'!$B$3:$F$40,2,FALSE))</f>
        <v>33365.5308</v>
      </c>
      <c r="F26" s="6">
        <f>IF('[1]Adjustment Estimates'!$C$1="Average",VLOOKUP($D26,'[1]Proposed Pay Plan'!$B$3:$F$40,3,FALSE),VLOOKUP(#REF!,'[1]Proposed Pay Plan'!$B$3:$F$40,3,FALSE))</f>
        <v>42958.474199999997</v>
      </c>
      <c r="G26" s="6">
        <f>IF('[1]Adjustment Estimates'!$C$1="Average",VLOOKUP($D26,'[1]Proposed Pay Plan'!$B$3:$F$40,4,FALSE),VLOOKUP(#REF!,'[1]Proposed Pay Plan'!$B$3:$F$40,4,FALSE))</f>
        <v>52551.417600000001</v>
      </c>
    </row>
    <row r="27" spans="1:7" x14ac:dyDescent="0.25">
      <c r="A27" s="8" t="s">
        <v>21</v>
      </c>
      <c r="B27" s="8" t="s">
        <v>42</v>
      </c>
      <c r="C27" s="8" t="s">
        <v>42</v>
      </c>
      <c r="D27" s="5">
        <v>69</v>
      </c>
      <c r="E27" s="6">
        <f>IF('[1]Adjustment Estimates'!$C$1="Average",VLOOKUP($D27,'[1]Proposed Pay Plan'!$B$3:$F$40,2,FALSE),VLOOKUP(#REF!,'[1]Proposed Pay Plan'!$B$3:$F$40,2,FALSE))</f>
        <v>43849.134000000005</v>
      </c>
      <c r="F27" s="6">
        <f>IF('[1]Adjustment Estimates'!$C$1="Average",VLOOKUP($D27,'[1]Proposed Pay Plan'!$B$3:$F$40,3,FALSE),VLOOKUP(#REF!,'[1]Proposed Pay Plan'!$B$3:$F$40,3,FALSE))</f>
        <v>55775.719799999999</v>
      </c>
      <c r="G27" s="6">
        <f>IF('[1]Adjustment Estimates'!$C$1="Average",VLOOKUP($D27,'[1]Proposed Pay Plan'!$B$3:$F$40,4,FALSE),VLOOKUP(#REF!,'[1]Proposed Pay Plan'!$B$3:$F$40,4,FALSE))</f>
        <v>67702.305599999992</v>
      </c>
    </row>
    <row r="28" spans="1:7" x14ac:dyDescent="0.25">
      <c r="A28" s="4" t="s">
        <v>21</v>
      </c>
      <c r="B28" s="4" t="s">
        <v>43</v>
      </c>
      <c r="C28" s="4" t="s">
        <v>44</v>
      </c>
      <c r="D28" s="5">
        <v>63</v>
      </c>
      <c r="E28" s="6">
        <f>IF('[1]Adjustment Estimates'!$C$1="Average",VLOOKUP($D28,'[1]Proposed Pay Plan'!$B$3:$F$40,2,FALSE),VLOOKUP(#REF!,'[1]Proposed Pay Plan'!$B$3:$F$40,2,FALSE))</f>
        <v>33365.5308</v>
      </c>
      <c r="F28" s="6">
        <f>IF('[1]Adjustment Estimates'!$C$1="Average",VLOOKUP($D28,'[1]Proposed Pay Plan'!$B$3:$F$40,3,FALSE),VLOOKUP(#REF!,'[1]Proposed Pay Plan'!$B$3:$F$40,3,FALSE))</f>
        <v>42958.474199999997</v>
      </c>
      <c r="G28" s="6">
        <f>IF('[1]Adjustment Estimates'!$C$1="Average",VLOOKUP($D28,'[1]Proposed Pay Plan'!$B$3:$F$40,4,FALSE),VLOOKUP(#REF!,'[1]Proposed Pay Plan'!$B$3:$F$40,4,FALSE))</f>
        <v>52551.417600000001</v>
      </c>
    </row>
    <row r="29" spans="1:7" x14ac:dyDescent="0.25">
      <c r="A29" s="4" t="s">
        <v>21</v>
      </c>
      <c r="B29" s="4" t="s">
        <v>38</v>
      </c>
      <c r="C29" s="7" t="s">
        <v>45</v>
      </c>
      <c r="D29" s="5">
        <v>62</v>
      </c>
      <c r="E29" s="6">
        <f>IF('[1]Adjustment Estimates'!$C$1="Average",VLOOKUP($D29,'[1]Proposed Pay Plan'!$B$3:$F$40,2,FALSE),VLOOKUP(#REF!,'[1]Proposed Pay Plan'!$B$3:$F$40,2,FALSE))</f>
        <v>31927.824000000001</v>
      </c>
      <c r="F29" s="6">
        <f>IF('[1]Adjustment Estimates'!$C$1="Average",VLOOKUP($D29,'[1]Proposed Pay Plan'!$B$3:$F$40,3,FALSE),VLOOKUP(#REF!,'[1]Proposed Pay Plan'!$B$3:$F$40,3,FALSE))</f>
        <v>41107.7808</v>
      </c>
      <c r="G29" s="6">
        <f>IF('[1]Adjustment Estimates'!$C$1="Average",VLOOKUP($D29,'[1]Proposed Pay Plan'!$B$3:$F$40,4,FALSE),VLOOKUP(#REF!,'[1]Proposed Pay Plan'!$B$3:$F$40,4,FALSE))</f>
        <v>50287.7376</v>
      </c>
    </row>
    <row r="30" spans="1:7" x14ac:dyDescent="0.25">
      <c r="A30" s="4" t="s">
        <v>21</v>
      </c>
      <c r="B30" s="4" t="s">
        <v>38</v>
      </c>
      <c r="C30" s="7" t="s">
        <v>46</v>
      </c>
      <c r="D30" s="5">
        <v>62</v>
      </c>
      <c r="E30" s="6">
        <f>IF('[1]Adjustment Estimates'!$C$1="Average",VLOOKUP($D30,'[1]Proposed Pay Plan'!$B$3:$F$40,2,FALSE),VLOOKUP(#REF!,'[1]Proposed Pay Plan'!$B$3:$F$40,2,FALSE))</f>
        <v>31927.824000000001</v>
      </c>
      <c r="F30" s="6">
        <f>IF('[1]Adjustment Estimates'!$C$1="Average",VLOOKUP($D30,'[1]Proposed Pay Plan'!$B$3:$F$40,3,FALSE),VLOOKUP(#REF!,'[1]Proposed Pay Plan'!$B$3:$F$40,3,FALSE))</f>
        <v>41107.7808</v>
      </c>
      <c r="G30" s="6">
        <f>IF('[1]Adjustment Estimates'!$C$1="Average",VLOOKUP($D30,'[1]Proposed Pay Plan'!$B$3:$F$40,4,FALSE),VLOOKUP(#REF!,'[1]Proposed Pay Plan'!$B$3:$F$40,4,FALSE))</f>
        <v>50287.7376</v>
      </c>
    </row>
    <row r="31" spans="1:7" x14ac:dyDescent="0.25">
      <c r="A31" s="8" t="s">
        <v>21</v>
      </c>
      <c r="B31" s="8" t="s">
        <v>30</v>
      </c>
      <c r="C31" s="8" t="s">
        <v>30</v>
      </c>
      <c r="D31" s="5">
        <v>59</v>
      </c>
      <c r="E31" s="6">
        <f>IF('[1]Adjustment Estimates'!$C$1="Average",VLOOKUP($D31,'[1]Proposed Pay Plan'!$B$3:$F$40,2,FALSE),VLOOKUP(#REF!,'[1]Proposed Pay Plan'!$B$3:$F$40,2,FALSE))</f>
        <v>27978.4908</v>
      </c>
      <c r="F31" s="6">
        <f>IF('[1]Adjustment Estimates'!$C$1="Average",VLOOKUP($D31,'[1]Proposed Pay Plan'!$B$3:$F$40,3,FALSE),VLOOKUP(#REF!,'[1]Proposed Pay Plan'!$B$3:$F$40,3,FALSE))</f>
        <v>36022.303800000002</v>
      </c>
      <c r="G31" s="6">
        <f>IF('[1]Adjustment Estimates'!$C$1="Average",VLOOKUP($D31,'[1]Proposed Pay Plan'!$B$3:$F$40,4,FALSE),VLOOKUP(#REF!,'[1]Proposed Pay Plan'!$B$3:$F$40,4,FALSE))</f>
        <v>44066.116799999996</v>
      </c>
    </row>
    <row r="32" spans="1:7" x14ac:dyDescent="0.25">
      <c r="A32" s="4" t="s">
        <v>28</v>
      </c>
      <c r="B32" s="4" t="s">
        <v>47</v>
      </c>
      <c r="C32" s="7" t="s">
        <v>48</v>
      </c>
      <c r="D32" s="5">
        <v>90</v>
      </c>
      <c r="E32" s="6">
        <f>IF('[1]Adjustment Estimates'!$C$1="Average",VLOOKUP($D32,'[1]Proposed Pay Plan'!$B$3:$F$40,2,FALSE),VLOOKUP(#REF!,'[1]Proposed Pay Plan'!$B$3:$F$40,2,FALSE))</f>
        <v>110916.75599999999</v>
      </c>
      <c r="F32" s="6">
        <f>IF('[1]Adjustment Estimates'!$C$1="Average",VLOOKUP($D32,'[1]Proposed Pay Plan'!$B$3:$F$40,3,FALSE),VLOOKUP(#REF!,'[1]Proposed Pay Plan'!$B$3:$F$40,3,FALSE))</f>
        <v>142805.3328</v>
      </c>
      <c r="G32" s="6">
        <f>IF('[1]Adjustment Estimates'!$C$1="Average",VLOOKUP($D32,'[1]Proposed Pay Plan'!$B$3:$F$40,4,FALSE),VLOOKUP(#REF!,'[1]Proposed Pay Plan'!$B$3:$F$40,4,FALSE))</f>
        <v>174693.90959999998</v>
      </c>
    </row>
    <row r="33" spans="1:7" x14ac:dyDescent="0.25">
      <c r="A33" s="4" t="s">
        <v>49</v>
      </c>
      <c r="B33" s="4" t="s">
        <v>50</v>
      </c>
      <c r="C33" s="4" t="s">
        <v>51</v>
      </c>
      <c r="D33" s="5">
        <v>69</v>
      </c>
      <c r="E33" s="6">
        <f>IF('[1]Adjustment Estimates'!$C$1="Average",VLOOKUP($D33,'[1]Proposed Pay Plan'!$B$3:$F$40,2,FALSE),VLOOKUP(#REF!,'[1]Proposed Pay Plan'!$B$3:$F$40,2,FALSE))</f>
        <v>43849.134000000005</v>
      </c>
      <c r="F33" s="6">
        <f>IF('[1]Adjustment Estimates'!$C$1="Average",VLOOKUP($D33,'[1]Proposed Pay Plan'!$B$3:$F$40,3,FALSE),VLOOKUP(#REF!,'[1]Proposed Pay Plan'!$B$3:$F$40,3,FALSE))</f>
        <v>55775.719799999999</v>
      </c>
      <c r="G33" s="6">
        <f>IF('[1]Adjustment Estimates'!$C$1="Average",VLOOKUP($D33,'[1]Proposed Pay Plan'!$B$3:$F$40,4,FALSE),VLOOKUP(#REF!,'[1]Proposed Pay Plan'!$B$3:$F$40,4,FALSE))</f>
        <v>67702.305599999992</v>
      </c>
    </row>
    <row r="34" spans="1:7" x14ac:dyDescent="0.25">
      <c r="A34" s="4" t="s">
        <v>25</v>
      </c>
      <c r="B34" s="4" t="s">
        <v>52</v>
      </c>
      <c r="C34" s="4" t="s">
        <v>52</v>
      </c>
      <c r="D34" s="5">
        <v>69</v>
      </c>
      <c r="E34" s="6">
        <f>IF('[1]Adjustment Estimates'!$C$1="Average",VLOOKUP($D34,'[1]Proposed Pay Plan'!$B$3:$F$40,2,FALSE),VLOOKUP(#REF!,'[1]Proposed Pay Plan'!$B$3:$F$40,2,FALSE))</f>
        <v>43849.134000000005</v>
      </c>
      <c r="F34" s="6">
        <f>IF('[1]Adjustment Estimates'!$C$1="Average",VLOOKUP($D34,'[1]Proposed Pay Plan'!$B$3:$F$40,3,FALSE),VLOOKUP(#REF!,'[1]Proposed Pay Plan'!$B$3:$F$40,3,FALSE))</f>
        <v>55775.719799999999</v>
      </c>
      <c r="G34" s="6">
        <f>IF('[1]Adjustment Estimates'!$C$1="Average",VLOOKUP($D34,'[1]Proposed Pay Plan'!$B$3:$F$40,4,FALSE),VLOOKUP(#REF!,'[1]Proposed Pay Plan'!$B$3:$F$40,4,FALSE))</f>
        <v>67702.305599999992</v>
      </c>
    </row>
    <row r="35" spans="1:7" x14ac:dyDescent="0.25">
      <c r="A35" s="4" t="s">
        <v>22</v>
      </c>
      <c r="B35" s="4" t="s">
        <v>53</v>
      </c>
      <c r="C35" s="4" t="s">
        <v>53</v>
      </c>
      <c r="D35" s="5">
        <v>75</v>
      </c>
      <c r="E35" s="6">
        <f>IF('[1]Adjustment Estimates'!$C$1="Average",VLOOKUP($D35,'[1]Proposed Pay Plan'!$B$3:$F$40,2,FALSE),VLOOKUP(#REF!,'[1]Proposed Pay Plan'!$B$3:$F$40,2,FALSE))</f>
        <v>57102.861599999997</v>
      </c>
      <c r="F35" s="6">
        <f>IF('[1]Adjustment Estimates'!$C$1="Average",VLOOKUP($D35,'[1]Proposed Pay Plan'!$B$3:$F$40,3,FALSE),VLOOKUP(#REF!,'[1]Proposed Pay Plan'!$B$3:$F$40,3,FALSE))</f>
        <v>74811.999599999996</v>
      </c>
      <c r="G35" s="6">
        <f>IF('[1]Adjustment Estimates'!$C$1="Average",VLOOKUP($D35,'[1]Proposed Pay Plan'!$B$3:$F$40,4,FALSE),VLOOKUP(#REF!,'[1]Proposed Pay Plan'!$B$3:$F$40,4,FALSE))</f>
        <v>92521.137600000002</v>
      </c>
    </row>
    <row r="36" spans="1:7" x14ac:dyDescent="0.25">
      <c r="A36" s="4" t="s">
        <v>33</v>
      </c>
      <c r="B36" s="4" t="s">
        <v>54</v>
      </c>
      <c r="C36" s="4" t="s">
        <v>54</v>
      </c>
      <c r="D36" s="5">
        <v>74</v>
      </c>
      <c r="E36" s="6">
        <f>IF('[1]Adjustment Estimates'!$C$1="Average",VLOOKUP($D36,'[1]Proposed Pay Plan'!$B$3:$F$40,2,FALSE),VLOOKUP(#REF!,'[1]Proposed Pay Plan'!$B$3:$F$40,2,FALSE))</f>
        <v>54644.533199999998</v>
      </c>
      <c r="F36" s="6">
        <f>IF('[1]Adjustment Estimates'!$C$1="Average",VLOOKUP($D36,'[1]Proposed Pay Plan'!$B$3:$F$40,3,FALSE),VLOOKUP(#REF!,'[1]Proposed Pay Plan'!$B$3:$F$40,3,FALSE))</f>
        <v>71665.457399999999</v>
      </c>
      <c r="G36" s="6">
        <f>IF('[1]Adjustment Estimates'!$C$1="Average",VLOOKUP($D36,'[1]Proposed Pay Plan'!$B$3:$F$40,4,FALSE),VLOOKUP(#REF!,'[1]Proposed Pay Plan'!$B$3:$F$40,4,FALSE))</f>
        <v>88686.381600000008</v>
      </c>
    </row>
    <row r="37" spans="1:7" x14ac:dyDescent="0.25">
      <c r="A37" s="4" t="s">
        <v>55</v>
      </c>
      <c r="B37" s="4" t="s">
        <v>56</v>
      </c>
      <c r="C37" s="4" t="s">
        <v>56</v>
      </c>
      <c r="D37" s="5">
        <v>64</v>
      </c>
      <c r="E37" s="6">
        <f>IF('[1]Adjustment Estimates'!$C$1="Average",VLOOKUP($D37,'[1]Proposed Pay Plan'!$B$3:$F$40,2,FALSE),VLOOKUP(#REF!,'[1]Proposed Pay Plan'!$B$3:$F$40,2,FALSE))</f>
        <v>34867.184399999998</v>
      </c>
      <c r="F37" s="6">
        <f>IF('[1]Adjustment Estimates'!$C$1="Average",VLOOKUP($D37,'[1]Proposed Pay Plan'!$B$3:$F$40,3,FALSE),VLOOKUP(#REF!,'[1]Proposed Pay Plan'!$B$3:$F$40,3,FALSE))</f>
        <v>44891.501400000001</v>
      </c>
      <c r="G37" s="6">
        <f>IF('[1]Adjustment Estimates'!$C$1="Average",VLOOKUP($D37,'[1]Proposed Pay Plan'!$B$3:$F$40,4,FALSE),VLOOKUP(#REF!,'[1]Proposed Pay Plan'!$B$3:$F$40,4,FALSE))</f>
        <v>54915.818400000004</v>
      </c>
    </row>
    <row r="38" spans="1:7" x14ac:dyDescent="0.25">
      <c r="A38" s="8" t="s">
        <v>57</v>
      </c>
      <c r="B38" s="8" t="s">
        <v>58</v>
      </c>
      <c r="C38" s="8" t="s">
        <v>58</v>
      </c>
      <c r="D38" s="5">
        <v>72</v>
      </c>
      <c r="E38" s="6">
        <f>IF('[1]Adjustment Estimates'!$C$1="Average",VLOOKUP($D38,'[1]Proposed Pay Plan'!$B$3:$F$40,2,FALSE),VLOOKUP(#REF!,'[1]Proposed Pay Plan'!$B$3:$F$40,2,FALSE))</f>
        <v>50038.300800000005</v>
      </c>
      <c r="F38" s="6">
        <f>IF('[1]Adjustment Estimates'!$C$1="Average",VLOOKUP($D38,'[1]Proposed Pay Plan'!$B$3:$F$40,3,FALSE),VLOOKUP(#REF!,'[1]Proposed Pay Plan'!$B$3:$F$40,3,FALSE))</f>
        <v>64034.868600000002</v>
      </c>
      <c r="G38" s="6">
        <f>IF('[1]Adjustment Estimates'!$C$1="Average",VLOOKUP($D38,'[1]Proposed Pay Plan'!$B$3:$F$40,4,FALSE),VLOOKUP(#REF!,'[1]Proposed Pay Plan'!$B$3:$F$40,4,FALSE))</f>
        <v>78031.436400000006</v>
      </c>
    </row>
    <row r="39" spans="1:7" x14ac:dyDescent="0.25">
      <c r="A39" s="4" t="s">
        <v>7</v>
      </c>
      <c r="B39" s="4" t="s">
        <v>59</v>
      </c>
      <c r="C39" s="4" t="s">
        <v>59</v>
      </c>
      <c r="D39" s="5">
        <v>79</v>
      </c>
      <c r="E39" s="6">
        <f>IF('[1]Adjustment Estimates'!$C$1="Average",VLOOKUP($D39,'[1]Proposed Pay Plan'!$B$3:$F$40,2,FALSE),VLOOKUP(#REF!,'[1]Proposed Pay Plan'!$B$3:$F$40,2,FALSE))</f>
        <v>68096.818800000008</v>
      </c>
      <c r="F39" s="6">
        <f>IF('[1]Adjustment Estimates'!$C$1="Average",VLOOKUP($D39,'[1]Proposed Pay Plan'!$B$3:$F$40,3,FALSE),VLOOKUP(#REF!,'[1]Proposed Pay Plan'!$B$3:$F$40,3,FALSE))</f>
        <v>88880.398200000011</v>
      </c>
      <c r="G39" s="6">
        <f>IF('[1]Adjustment Estimates'!$C$1="Average",VLOOKUP($D39,'[1]Proposed Pay Plan'!$B$3:$F$40,4,FALSE),VLOOKUP(#REF!,'[1]Proposed Pay Plan'!$B$3:$F$40,4,FALSE))</f>
        <v>109663.9776</v>
      </c>
    </row>
    <row r="40" spans="1:7" x14ac:dyDescent="0.25">
      <c r="A40" s="4" t="s">
        <v>7</v>
      </c>
      <c r="B40" s="4" t="s">
        <v>60</v>
      </c>
      <c r="C40" s="4" t="s">
        <v>60</v>
      </c>
      <c r="D40" s="5">
        <v>82</v>
      </c>
      <c r="E40" s="6">
        <f>IF('[1]Adjustment Estimates'!$C$1="Average",VLOOKUP($D40,'[1]Proposed Pay Plan'!$B$3:$F$40,2,FALSE),VLOOKUP(#REF!,'[1]Proposed Pay Plan'!$B$3:$F$40,2,FALSE))</f>
        <v>77995.018800000005</v>
      </c>
      <c r="F40" s="6">
        <f>IF('[1]Adjustment Estimates'!$C$1="Average",VLOOKUP($D40,'[1]Proposed Pay Plan'!$B$3:$F$40,3,FALSE),VLOOKUP(#REF!,'[1]Proposed Pay Plan'!$B$3:$F$40,3,FALSE))</f>
        <v>102155.2884</v>
      </c>
      <c r="G40" s="6">
        <f>IF('[1]Adjustment Estimates'!$C$1="Average",VLOOKUP($D40,'[1]Proposed Pay Plan'!$B$3:$F$40,4,FALSE),VLOOKUP(#REF!,'[1]Proposed Pay Plan'!$B$3:$F$40,4,FALSE))</f>
        <v>126315.558</v>
      </c>
    </row>
    <row r="41" spans="1:7" x14ac:dyDescent="0.25">
      <c r="A41" s="4" t="s">
        <v>21</v>
      </c>
      <c r="B41" s="4" t="s">
        <v>61</v>
      </c>
      <c r="C41" s="4" t="s">
        <v>61</v>
      </c>
      <c r="D41" s="5">
        <v>65</v>
      </c>
      <c r="E41" s="6">
        <f>IF('[1]Adjustment Estimates'!$C$1="Average",VLOOKUP($D41,'[1]Proposed Pay Plan'!$B$3:$F$40,2,FALSE),VLOOKUP(#REF!,'[1]Proposed Pay Plan'!$B$3:$F$40,2,FALSE))</f>
        <v>36769.917600000001</v>
      </c>
      <c r="F41" s="6">
        <f>IF('[1]Adjustment Estimates'!$C$1="Average",VLOOKUP($D41,'[1]Proposed Pay Plan'!$B$3:$F$40,3,FALSE),VLOOKUP(#REF!,'[1]Proposed Pay Plan'!$B$3:$F$40,3,FALSE))</f>
        <v>47341.962</v>
      </c>
      <c r="G41" s="6">
        <f>IF('[1]Adjustment Estimates'!$C$1="Average",VLOOKUP($D41,'[1]Proposed Pay Plan'!$B$3:$F$40,4,FALSE),VLOOKUP(#REF!,'[1]Proposed Pay Plan'!$B$3:$F$40,4,FALSE))</f>
        <v>57914.006399999998</v>
      </c>
    </row>
    <row r="42" spans="1:7" x14ac:dyDescent="0.25">
      <c r="A42" s="4" t="s">
        <v>21</v>
      </c>
      <c r="B42" s="4" t="s">
        <v>62</v>
      </c>
      <c r="C42" s="4" t="s">
        <v>62</v>
      </c>
      <c r="D42" s="5">
        <v>67</v>
      </c>
      <c r="E42" s="6">
        <f>IF('[1]Adjustment Estimates'!$C$1="Average",VLOOKUP($D42,'[1]Proposed Pay Plan'!$B$3:$F$40,2,FALSE),VLOOKUP(#REF!,'[1]Proposed Pay Plan'!$B$3:$F$40,2,FALSE))</f>
        <v>40154.292000000001</v>
      </c>
      <c r="F42" s="6">
        <f>IF('[1]Adjustment Estimates'!$C$1="Average",VLOOKUP($D42,'[1]Proposed Pay Plan'!$B$3:$F$40,3,FALSE),VLOOKUP(#REF!,'[1]Proposed Pay Plan'!$B$3:$F$40,3,FALSE))</f>
        <v>51698.660400000008</v>
      </c>
      <c r="G42" s="6">
        <f>IF('[1]Adjustment Estimates'!$C$1="Average",VLOOKUP($D42,'[1]Proposed Pay Plan'!$B$3:$F$40,4,FALSE),VLOOKUP(#REF!,'[1]Proposed Pay Plan'!$B$3:$F$40,4,FALSE))</f>
        <v>63243.0288</v>
      </c>
    </row>
    <row r="43" spans="1:7" x14ac:dyDescent="0.25">
      <c r="A43" s="4" t="s">
        <v>21</v>
      </c>
      <c r="B43" s="4" t="s">
        <v>63</v>
      </c>
      <c r="C43" s="4" t="s">
        <v>63</v>
      </c>
      <c r="D43" s="5">
        <v>70</v>
      </c>
      <c r="E43" s="6">
        <f>IF('[1]Adjustment Estimates'!$C$1="Average",VLOOKUP($D43,'[1]Proposed Pay Plan'!$B$3:$F$40,2,FALSE),VLOOKUP(#REF!,'[1]Proposed Pay Plan'!$B$3:$F$40,2,FALSE))</f>
        <v>45822.477599999998</v>
      </c>
      <c r="F43" s="6">
        <f>IF('[1]Adjustment Estimates'!$C$1="Average",VLOOKUP($D43,'[1]Proposed Pay Plan'!$B$3:$F$40,3,FALSE),VLOOKUP(#REF!,'[1]Proposed Pay Plan'!$B$3:$F$40,3,FALSE))</f>
        <v>58639.177800000005</v>
      </c>
      <c r="G43" s="6">
        <f>IF('[1]Adjustment Estimates'!$C$1="Average",VLOOKUP($D43,'[1]Proposed Pay Plan'!$B$3:$F$40,4,FALSE),VLOOKUP(#REF!,'[1]Proposed Pay Plan'!$B$3:$F$40,4,FALSE))</f>
        <v>71455.878000000012</v>
      </c>
    </row>
    <row r="44" spans="1:7" x14ac:dyDescent="0.25">
      <c r="A44" s="4" t="s">
        <v>57</v>
      </c>
      <c r="B44" s="4" t="s">
        <v>64</v>
      </c>
      <c r="C44" s="7" t="s">
        <v>65</v>
      </c>
      <c r="D44" s="5">
        <v>67</v>
      </c>
      <c r="E44" s="6">
        <f>IF('[1]Adjustment Estimates'!$C$1="Average",VLOOKUP($D44,'[1]Proposed Pay Plan'!$B$3:$F$40,2,FALSE),VLOOKUP(#REF!,'[1]Proposed Pay Plan'!$B$3:$F$40,2,FALSE))</f>
        <v>40154.292000000001</v>
      </c>
      <c r="F44" s="6">
        <f>IF('[1]Adjustment Estimates'!$C$1="Average",VLOOKUP($D44,'[1]Proposed Pay Plan'!$B$3:$F$40,3,FALSE),VLOOKUP(#REF!,'[1]Proposed Pay Plan'!$B$3:$F$40,3,FALSE))</f>
        <v>51698.660400000008</v>
      </c>
      <c r="G44" s="6">
        <f>IF('[1]Adjustment Estimates'!$C$1="Average",VLOOKUP($D44,'[1]Proposed Pay Plan'!$B$3:$F$40,4,FALSE),VLOOKUP(#REF!,'[1]Proposed Pay Plan'!$B$3:$F$40,4,FALSE))</f>
        <v>63243.0288</v>
      </c>
    </row>
    <row r="45" spans="1:7" x14ac:dyDescent="0.25">
      <c r="A45" s="8" t="s">
        <v>57</v>
      </c>
      <c r="B45" s="8" t="s">
        <v>66</v>
      </c>
      <c r="C45" s="8" t="s">
        <v>66</v>
      </c>
      <c r="D45" s="5">
        <v>63</v>
      </c>
      <c r="E45" s="6">
        <f>IF('[1]Adjustment Estimates'!$C$1="Average",VLOOKUP($D45,'[1]Proposed Pay Plan'!$B$3:$F$40,2,FALSE),VLOOKUP(#REF!,'[1]Proposed Pay Plan'!$B$3:$F$40,2,FALSE))</f>
        <v>33365.5308</v>
      </c>
      <c r="F45" s="6">
        <f>IF('[1]Adjustment Estimates'!$C$1="Average",VLOOKUP($D45,'[1]Proposed Pay Plan'!$B$3:$F$40,3,FALSE),VLOOKUP(#REF!,'[1]Proposed Pay Plan'!$B$3:$F$40,3,FALSE))</f>
        <v>42958.474199999997</v>
      </c>
      <c r="G45" s="6">
        <f>IF('[1]Adjustment Estimates'!$C$1="Average",VLOOKUP($D45,'[1]Proposed Pay Plan'!$B$3:$F$40,4,FALSE),VLOOKUP(#REF!,'[1]Proposed Pay Plan'!$B$3:$F$40,4,FALSE))</f>
        <v>52551.417600000001</v>
      </c>
    </row>
    <row r="46" spans="1:7" x14ac:dyDescent="0.25">
      <c r="A46" s="8" t="s">
        <v>57</v>
      </c>
      <c r="B46" s="8" t="s">
        <v>67</v>
      </c>
      <c r="C46" s="8" t="s">
        <v>67</v>
      </c>
      <c r="D46" s="5">
        <v>66</v>
      </c>
      <c r="E46" s="6">
        <f>IF('[1]Adjustment Estimates'!$C$1="Average",VLOOKUP($D46,'[1]Proposed Pay Plan'!$B$3:$F$40,2,FALSE),VLOOKUP(#REF!,'[1]Proposed Pay Plan'!$B$3:$F$40,2,FALSE))</f>
        <v>38424.790800000002</v>
      </c>
      <c r="F46" s="6">
        <f>IF('[1]Adjustment Estimates'!$C$1="Average",VLOOKUP($D46,'[1]Proposed Pay Plan'!$B$3:$F$40,3,FALSE),VLOOKUP(#REF!,'[1]Proposed Pay Plan'!$B$3:$F$40,3,FALSE))</f>
        <v>49471.911</v>
      </c>
      <c r="G46" s="6">
        <f>IF('[1]Adjustment Estimates'!$C$1="Average",VLOOKUP($D46,'[1]Proposed Pay Plan'!$B$3:$F$40,4,FALSE),VLOOKUP(#REF!,'[1]Proposed Pay Plan'!$B$3:$F$40,4,FALSE))</f>
        <v>60519.031199999998</v>
      </c>
    </row>
    <row r="47" spans="1:7" x14ac:dyDescent="0.25">
      <c r="A47" s="8" t="s">
        <v>57</v>
      </c>
      <c r="B47" s="8" t="s">
        <v>68</v>
      </c>
      <c r="C47" s="8" t="s">
        <v>68</v>
      </c>
      <c r="D47" s="5">
        <v>68</v>
      </c>
      <c r="E47" s="6">
        <f>IF('[1]Adjustment Estimates'!$C$1="Average",VLOOKUP($D47,'[1]Proposed Pay Plan'!$B$3:$F$40,2,FALSE),VLOOKUP(#REF!,'[1]Proposed Pay Plan'!$B$3:$F$40,2,FALSE))</f>
        <v>41963.734799999998</v>
      </c>
      <c r="F47" s="6">
        <f>IF('[1]Adjustment Estimates'!$C$1="Average",VLOOKUP($D47,'[1]Proposed Pay Plan'!$B$3:$F$40,3,FALSE),VLOOKUP(#REF!,'[1]Proposed Pay Plan'!$B$3:$F$40,3,FALSE))</f>
        <v>54027.620999999999</v>
      </c>
      <c r="G47" s="6">
        <f>IF('[1]Adjustment Estimates'!$C$1="Average",VLOOKUP($D47,'[1]Proposed Pay Plan'!$B$3:$F$40,4,FALSE),VLOOKUP(#REF!,'[1]Proposed Pay Plan'!$B$3:$F$40,4,FALSE))</f>
        <v>66091.507199999993</v>
      </c>
    </row>
    <row r="48" spans="1:7" x14ac:dyDescent="0.25">
      <c r="A48" s="4" t="s">
        <v>57</v>
      </c>
      <c r="B48" s="10" t="s">
        <v>69</v>
      </c>
      <c r="C48" s="10" t="s">
        <v>70</v>
      </c>
      <c r="D48" s="5">
        <v>59</v>
      </c>
      <c r="E48" s="6">
        <f>IF('[1]Adjustment Estimates'!$C$1="Average",VLOOKUP($D48,'[1]Proposed Pay Plan'!$B$3:$F$40,2,FALSE),VLOOKUP(#REF!,'[1]Proposed Pay Plan'!$B$3:$F$40,2,FALSE))</f>
        <v>27978.4908</v>
      </c>
      <c r="F48" s="6">
        <f>IF('[1]Adjustment Estimates'!$C$1="Average",VLOOKUP($D48,'[1]Proposed Pay Plan'!$B$3:$F$40,3,FALSE),VLOOKUP(#REF!,'[1]Proposed Pay Plan'!$B$3:$F$40,3,FALSE))</f>
        <v>36022.303800000002</v>
      </c>
      <c r="G48" s="6">
        <f>IF('[1]Adjustment Estimates'!$C$1="Average",VLOOKUP($D48,'[1]Proposed Pay Plan'!$B$3:$F$40,4,FALSE),VLOOKUP(#REF!,'[1]Proposed Pay Plan'!$B$3:$F$40,4,FALSE))</f>
        <v>44066.116799999996</v>
      </c>
    </row>
    <row r="49" spans="1:7" x14ac:dyDescent="0.25">
      <c r="A49" s="4" t="s">
        <v>7</v>
      </c>
      <c r="B49" s="4" t="s">
        <v>71</v>
      </c>
      <c r="C49" s="4" t="s">
        <v>71</v>
      </c>
      <c r="D49" s="5">
        <v>79</v>
      </c>
      <c r="E49" s="6">
        <f>IF('[1]Adjustment Estimates'!$C$1="Average",VLOOKUP($D49,'[1]Proposed Pay Plan'!$B$3:$F$40,2,FALSE),VLOOKUP(#REF!,'[1]Proposed Pay Plan'!$B$3:$F$40,2,FALSE))</f>
        <v>68096.818800000008</v>
      </c>
      <c r="F49" s="6">
        <f>IF('[1]Adjustment Estimates'!$C$1="Average",VLOOKUP($D49,'[1]Proposed Pay Plan'!$B$3:$F$40,3,FALSE),VLOOKUP(#REF!,'[1]Proposed Pay Plan'!$B$3:$F$40,3,FALSE))</f>
        <v>88880.398200000011</v>
      </c>
      <c r="G49" s="6">
        <f>IF('[1]Adjustment Estimates'!$C$1="Average",VLOOKUP($D49,'[1]Proposed Pay Plan'!$B$3:$F$40,4,FALSE),VLOOKUP(#REF!,'[1]Proposed Pay Plan'!$B$3:$F$40,4,FALSE))</f>
        <v>109663.9776</v>
      </c>
    </row>
    <row r="50" spans="1:7" x14ac:dyDescent="0.25">
      <c r="A50" s="4" t="s">
        <v>23</v>
      </c>
      <c r="B50" s="4" t="s">
        <v>72</v>
      </c>
      <c r="C50" s="4" t="s">
        <v>72</v>
      </c>
      <c r="D50" s="5">
        <v>77</v>
      </c>
      <c r="E50" s="6">
        <f>IF('[1]Adjustment Estimates'!$C$1="Average",VLOOKUP($D50,'[1]Proposed Pay Plan'!$B$3:$F$40,2,FALSE),VLOOKUP(#REF!,'[1]Proposed Pay Plan'!$B$3:$F$40,2,FALSE))</f>
        <v>62360.668799999999</v>
      </c>
      <c r="F50" s="6">
        <f>IF('[1]Adjustment Estimates'!$C$1="Average",VLOOKUP($D50,'[1]Proposed Pay Plan'!$B$3:$F$40,3,FALSE),VLOOKUP(#REF!,'[1]Proposed Pay Plan'!$B$3:$F$40,3,FALSE))</f>
        <v>81538.244999999995</v>
      </c>
      <c r="G50" s="6">
        <f>IF('[1]Adjustment Estimates'!$C$1="Average",VLOOKUP($D50,'[1]Proposed Pay Plan'!$B$3:$F$40,4,FALSE),VLOOKUP(#REF!,'[1]Proposed Pay Plan'!$B$3:$F$40,4,FALSE))</f>
        <v>100715.82120000001</v>
      </c>
    </row>
    <row r="51" spans="1:7" x14ac:dyDescent="0.25">
      <c r="A51" s="4" t="s">
        <v>21</v>
      </c>
      <c r="B51" s="4" t="s">
        <v>73</v>
      </c>
      <c r="C51" s="4" t="s">
        <v>73</v>
      </c>
      <c r="D51" s="5">
        <v>74</v>
      </c>
      <c r="E51" s="6">
        <f>IF('[1]Adjustment Estimates'!$C$1="Average",VLOOKUP($D51,'[1]Proposed Pay Plan'!$B$3:$F$40,2,FALSE),VLOOKUP(#REF!,'[1]Proposed Pay Plan'!$B$3:$F$40,2,FALSE))</f>
        <v>54644.533199999998</v>
      </c>
      <c r="F51" s="6">
        <f>IF('[1]Adjustment Estimates'!$C$1="Average",VLOOKUP($D51,'[1]Proposed Pay Plan'!$B$3:$F$40,3,FALSE),VLOOKUP(#REF!,'[1]Proposed Pay Plan'!$B$3:$F$40,3,FALSE))</f>
        <v>71665.457399999999</v>
      </c>
      <c r="G51" s="6">
        <f>IF('[1]Adjustment Estimates'!$C$1="Average",VLOOKUP($D51,'[1]Proposed Pay Plan'!$B$3:$F$40,4,FALSE),VLOOKUP(#REF!,'[1]Proposed Pay Plan'!$B$3:$F$40,4,FALSE))</f>
        <v>88686.381600000008</v>
      </c>
    </row>
    <row r="52" spans="1:7" x14ac:dyDescent="0.25">
      <c r="A52" s="4" t="s">
        <v>23</v>
      </c>
      <c r="B52" s="4" t="s">
        <v>74</v>
      </c>
      <c r="C52" s="4" t="s">
        <v>74</v>
      </c>
      <c r="D52" s="5">
        <v>79</v>
      </c>
      <c r="E52" s="6">
        <f>IF('[1]Adjustment Estimates'!$C$1="Average",VLOOKUP($D52,'[1]Proposed Pay Plan'!$B$3:$F$40,2,FALSE),VLOOKUP(#REF!,'[1]Proposed Pay Plan'!$B$3:$F$40,2,FALSE))</f>
        <v>68096.818800000008</v>
      </c>
      <c r="F52" s="6">
        <f>IF('[1]Adjustment Estimates'!$C$1="Average",VLOOKUP($D52,'[1]Proposed Pay Plan'!$B$3:$F$40,3,FALSE),VLOOKUP(#REF!,'[1]Proposed Pay Plan'!$B$3:$F$40,3,FALSE))</f>
        <v>88880.398200000011</v>
      </c>
      <c r="G52" s="6">
        <f>IF('[1]Adjustment Estimates'!$C$1="Average",VLOOKUP($D52,'[1]Proposed Pay Plan'!$B$3:$F$40,4,FALSE),VLOOKUP(#REF!,'[1]Proposed Pay Plan'!$B$3:$F$40,4,FALSE))</f>
        <v>109663.9776</v>
      </c>
    </row>
    <row r="53" spans="1:7" x14ac:dyDescent="0.25">
      <c r="A53" s="4" t="s">
        <v>7</v>
      </c>
      <c r="B53" s="4" t="s">
        <v>75</v>
      </c>
      <c r="C53" s="4" t="s">
        <v>75</v>
      </c>
      <c r="D53" s="5">
        <v>66</v>
      </c>
      <c r="E53" s="6">
        <f>IF('[1]Adjustment Estimates'!$C$1="Average",VLOOKUP($D53,'[1]Proposed Pay Plan'!$B$3:$F$40,2,FALSE),VLOOKUP(#REF!,'[1]Proposed Pay Plan'!$B$3:$F$40,2,FALSE))</f>
        <v>38424.790800000002</v>
      </c>
      <c r="F53" s="6">
        <f>IF('[1]Adjustment Estimates'!$C$1="Average",VLOOKUP($D53,'[1]Proposed Pay Plan'!$B$3:$F$40,3,FALSE),VLOOKUP(#REF!,'[1]Proposed Pay Plan'!$B$3:$F$40,3,FALSE))</f>
        <v>49471.911</v>
      </c>
      <c r="G53" s="6">
        <f>IF('[1]Adjustment Estimates'!$C$1="Average",VLOOKUP($D53,'[1]Proposed Pay Plan'!$B$3:$F$40,4,FALSE),VLOOKUP(#REF!,'[1]Proposed Pay Plan'!$B$3:$F$40,4,FALSE))</f>
        <v>60519.031199999998</v>
      </c>
    </row>
    <row r="54" spans="1:7" x14ac:dyDescent="0.25">
      <c r="A54" s="4" t="s">
        <v>7</v>
      </c>
      <c r="B54" s="4" t="s">
        <v>76</v>
      </c>
      <c r="C54" s="4" t="s">
        <v>76</v>
      </c>
      <c r="D54" s="5">
        <v>69</v>
      </c>
      <c r="E54" s="6">
        <f>IF('[1]Adjustment Estimates'!$C$1="Average",VLOOKUP($D54,'[1]Proposed Pay Plan'!$B$3:$F$40,2,FALSE),VLOOKUP(#REF!,'[1]Proposed Pay Plan'!$B$3:$F$40,2,FALSE))</f>
        <v>43849.134000000005</v>
      </c>
      <c r="F54" s="6">
        <f>IF('[1]Adjustment Estimates'!$C$1="Average",VLOOKUP($D54,'[1]Proposed Pay Plan'!$B$3:$F$40,3,FALSE),VLOOKUP(#REF!,'[1]Proposed Pay Plan'!$B$3:$F$40,3,FALSE))</f>
        <v>55775.719799999999</v>
      </c>
      <c r="G54" s="6">
        <f>IF('[1]Adjustment Estimates'!$C$1="Average",VLOOKUP($D54,'[1]Proposed Pay Plan'!$B$3:$F$40,4,FALSE),VLOOKUP(#REF!,'[1]Proposed Pay Plan'!$B$3:$F$40,4,FALSE))</f>
        <v>67702.305599999992</v>
      </c>
    </row>
    <row r="55" spans="1:7" x14ac:dyDescent="0.25">
      <c r="A55" s="8" t="s">
        <v>33</v>
      </c>
      <c r="B55" s="4" t="s">
        <v>77</v>
      </c>
      <c r="C55" s="4" t="s">
        <v>77</v>
      </c>
      <c r="D55" s="5">
        <v>62</v>
      </c>
      <c r="E55" s="6">
        <f>IF('[1]Adjustment Estimates'!$C$1="Average",VLOOKUP($D55,'[1]Proposed Pay Plan'!$B$3:$F$40,2,FALSE),VLOOKUP(#REF!,'[1]Proposed Pay Plan'!$B$3:$F$40,2,FALSE))</f>
        <v>31927.824000000001</v>
      </c>
      <c r="F55" s="6">
        <f>IF('[1]Adjustment Estimates'!$C$1="Average",VLOOKUP($D55,'[1]Proposed Pay Plan'!$B$3:$F$40,3,FALSE),VLOOKUP(#REF!,'[1]Proposed Pay Plan'!$B$3:$F$40,3,FALSE))</f>
        <v>41107.7808</v>
      </c>
      <c r="G55" s="6">
        <f>IF('[1]Adjustment Estimates'!$C$1="Average",VLOOKUP($D55,'[1]Proposed Pay Plan'!$B$3:$F$40,4,FALSE),VLOOKUP(#REF!,'[1]Proposed Pay Plan'!$B$3:$F$40,4,FALSE))</f>
        <v>50287.7376</v>
      </c>
    </row>
    <row r="56" spans="1:7" x14ac:dyDescent="0.25">
      <c r="A56" s="4" t="s">
        <v>78</v>
      </c>
      <c r="B56" s="4" t="s">
        <v>79</v>
      </c>
      <c r="C56" s="4" t="s">
        <v>80</v>
      </c>
      <c r="D56" s="5">
        <v>70</v>
      </c>
      <c r="E56" s="6">
        <f>IF('[1]Adjustment Estimates'!$C$1="Average",VLOOKUP($D56,'[1]Proposed Pay Plan'!$B$3:$F$40,2,FALSE),VLOOKUP(#REF!,'[1]Proposed Pay Plan'!$B$3:$F$40,2,FALSE))</f>
        <v>45822.477599999998</v>
      </c>
      <c r="F56" s="6">
        <f>IF('[1]Adjustment Estimates'!$C$1="Average",VLOOKUP($D56,'[1]Proposed Pay Plan'!$B$3:$F$40,3,FALSE),VLOOKUP(#REF!,'[1]Proposed Pay Plan'!$B$3:$F$40,3,FALSE))</f>
        <v>58639.177800000005</v>
      </c>
      <c r="G56" s="6">
        <f>IF('[1]Adjustment Estimates'!$C$1="Average",VLOOKUP($D56,'[1]Proposed Pay Plan'!$B$3:$F$40,4,FALSE),VLOOKUP(#REF!,'[1]Proposed Pay Plan'!$B$3:$F$40,4,FALSE))</f>
        <v>71455.878000000012</v>
      </c>
    </row>
    <row r="57" spans="1:7" x14ac:dyDescent="0.25">
      <c r="A57" s="4" t="s">
        <v>81</v>
      </c>
      <c r="B57" s="4" t="s">
        <v>82</v>
      </c>
      <c r="C57" s="4" t="s">
        <v>82</v>
      </c>
      <c r="D57" s="5">
        <v>59</v>
      </c>
      <c r="E57" s="6">
        <f>IF('[1]Adjustment Estimates'!$C$1="Average",VLOOKUP($D57,'[1]Proposed Pay Plan'!$B$3:$F$40,2,FALSE),VLOOKUP(#REF!,'[1]Proposed Pay Plan'!$B$3:$F$40,2,FALSE))</f>
        <v>27978.4908</v>
      </c>
      <c r="F57" s="6">
        <f>IF('[1]Adjustment Estimates'!$C$1="Average",VLOOKUP($D57,'[1]Proposed Pay Plan'!$B$3:$F$40,3,FALSE),VLOOKUP(#REF!,'[1]Proposed Pay Plan'!$B$3:$F$40,3,FALSE))</f>
        <v>36022.303800000002</v>
      </c>
      <c r="G57" s="6">
        <f>IF('[1]Adjustment Estimates'!$C$1="Average",VLOOKUP($D57,'[1]Proposed Pay Plan'!$B$3:$F$40,4,FALSE),VLOOKUP(#REF!,'[1]Proposed Pay Plan'!$B$3:$F$40,4,FALSE))</f>
        <v>44066.116799999996</v>
      </c>
    </row>
    <row r="58" spans="1:7" x14ac:dyDescent="0.25">
      <c r="A58" s="4" t="s">
        <v>7</v>
      </c>
      <c r="B58" s="4" t="s">
        <v>83</v>
      </c>
      <c r="C58" s="4" t="s">
        <v>83</v>
      </c>
      <c r="D58" s="5">
        <v>65</v>
      </c>
      <c r="E58" s="6">
        <f>IF('[1]Adjustment Estimates'!$C$1="Average",VLOOKUP($D58,'[1]Proposed Pay Plan'!$B$3:$F$40,2,FALSE),VLOOKUP(#REF!,'[1]Proposed Pay Plan'!$B$3:$F$40,2,FALSE))</f>
        <v>36769.917600000001</v>
      </c>
      <c r="F58" s="6">
        <f>IF('[1]Adjustment Estimates'!$C$1="Average",VLOOKUP($D58,'[1]Proposed Pay Plan'!$B$3:$F$40,3,FALSE),VLOOKUP(#REF!,'[1]Proposed Pay Plan'!$B$3:$F$40,3,FALSE))</f>
        <v>47341.962</v>
      </c>
      <c r="G58" s="6">
        <f>IF('[1]Adjustment Estimates'!$C$1="Average",VLOOKUP($D58,'[1]Proposed Pay Plan'!$B$3:$F$40,4,FALSE),VLOOKUP(#REF!,'[1]Proposed Pay Plan'!$B$3:$F$40,4,FALSE))</f>
        <v>57914.006399999998</v>
      </c>
    </row>
    <row r="59" spans="1:7" x14ac:dyDescent="0.25">
      <c r="A59" s="4" t="s">
        <v>33</v>
      </c>
      <c r="B59" s="4" t="s">
        <v>34</v>
      </c>
      <c r="C59" s="7" t="s">
        <v>84</v>
      </c>
      <c r="D59" s="5">
        <v>71</v>
      </c>
      <c r="E59" s="6">
        <f>IF('[1]Adjustment Estimates'!$C$1="Average",VLOOKUP($D59,'[1]Proposed Pay Plan'!$B$3:$F$40,2,FALSE),VLOOKUP(#REF!,'[1]Proposed Pay Plan'!$B$3:$F$40,2,FALSE))</f>
        <v>47886.411599999999</v>
      </c>
      <c r="F59" s="6">
        <f>IF('[1]Adjustment Estimates'!$C$1="Average",VLOOKUP($D59,'[1]Proposed Pay Plan'!$B$3:$F$40,3,FALSE),VLOOKUP(#REF!,'[1]Proposed Pay Plan'!$B$3:$F$40,3,FALSE))</f>
        <v>61278.892199999995</v>
      </c>
      <c r="G59" s="6">
        <f>IF('[1]Adjustment Estimates'!$C$1="Average",VLOOKUP($D59,'[1]Proposed Pay Plan'!$B$3:$F$40,4,FALSE),VLOOKUP(#REF!,'[1]Proposed Pay Plan'!$B$3:$F$40,4,FALSE))</f>
        <v>74671.372799999997</v>
      </c>
    </row>
    <row r="60" spans="1:7" x14ac:dyDescent="0.25">
      <c r="A60" s="4" t="s">
        <v>7</v>
      </c>
      <c r="B60" s="4" t="s">
        <v>85</v>
      </c>
      <c r="C60" s="4" t="s">
        <v>85</v>
      </c>
      <c r="D60" s="5">
        <v>59</v>
      </c>
      <c r="E60" s="6">
        <f>IF('[1]Adjustment Estimates'!$C$1="Average",VLOOKUP($D60,'[1]Proposed Pay Plan'!$B$3:$F$40,2,FALSE),VLOOKUP(#REF!,'[1]Proposed Pay Plan'!$B$3:$F$40,2,FALSE))</f>
        <v>27978.4908</v>
      </c>
      <c r="F60" s="6">
        <f>IF('[1]Adjustment Estimates'!$C$1="Average",VLOOKUP($D60,'[1]Proposed Pay Plan'!$B$3:$F$40,3,FALSE),VLOOKUP(#REF!,'[1]Proposed Pay Plan'!$B$3:$F$40,3,FALSE))</f>
        <v>36022.303800000002</v>
      </c>
      <c r="G60" s="6">
        <f>IF('[1]Adjustment Estimates'!$C$1="Average",VLOOKUP($D60,'[1]Proposed Pay Plan'!$B$3:$F$40,4,FALSE),VLOOKUP(#REF!,'[1]Proposed Pay Plan'!$B$3:$F$40,4,FALSE))</f>
        <v>44066.116799999996</v>
      </c>
    </row>
    <row r="61" spans="1:7" x14ac:dyDescent="0.25">
      <c r="A61" s="4" t="s">
        <v>7</v>
      </c>
      <c r="B61" s="4" t="s">
        <v>86</v>
      </c>
      <c r="C61" s="4" t="s">
        <v>86</v>
      </c>
      <c r="D61" s="5">
        <v>60</v>
      </c>
      <c r="E61" s="6">
        <f>IF('[1]Adjustment Estimates'!$C$1="Average",VLOOKUP($D61,'[1]Proposed Pay Plan'!$B$3:$F$40,2,FALSE),VLOOKUP(#REF!,'[1]Proposed Pay Plan'!$B$3:$F$40,2,FALSE))</f>
        <v>29237.652000000002</v>
      </c>
      <c r="F61" s="6">
        <f>IF('[1]Adjustment Estimates'!$C$1="Average",VLOOKUP($D61,'[1]Proposed Pay Plan'!$B$3:$F$40,3,FALSE),VLOOKUP(#REF!,'[1]Proposed Pay Plan'!$B$3:$F$40,3,FALSE))</f>
        <v>37643.815800000004</v>
      </c>
      <c r="G61" s="6">
        <f>IF('[1]Adjustment Estimates'!$C$1="Average",VLOOKUP($D61,'[1]Proposed Pay Plan'!$B$3:$F$40,4,FALSE),VLOOKUP(#REF!,'[1]Proposed Pay Plan'!$B$3:$F$40,4,FALSE))</f>
        <v>46049.979600000006</v>
      </c>
    </row>
    <row r="62" spans="1:7" x14ac:dyDescent="0.25">
      <c r="A62" s="4" t="s">
        <v>22</v>
      </c>
      <c r="B62" s="4" t="s">
        <v>87</v>
      </c>
      <c r="C62" s="4" t="s">
        <v>88</v>
      </c>
      <c r="D62" s="5">
        <v>71</v>
      </c>
      <c r="E62" s="6">
        <f>IF('[1]Adjustment Estimates'!$C$1="Average",VLOOKUP($D62,'[1]Proposed Pay Plan'!$B$3:$F$40,2,FALSE),VLOOKUP(#REF!,'[1]Proposed Pay Plan'!$B$3:$F$40,2,FALSE))</f>
        <v>47886.411599999999</v>
      </c>
      <c r="F62" s="6">
        <f>IF('[1]Adjustment Estimates'!$C$1="Average",VLOOKUP($D62,'[1]Proposed Pay Plan'!$B$3:$F$40,3,FALSE),VLOOKUP(#REF!,'[1]Proposed Pay Plan'!$B$3:$F$40,3,FALSE))</f>
        <v>61278.892199999995</v>
      </c>
      <c r="G62" s="6">
        <f>IF('[1]Adjustment Estimates'!$C$1="Average",VLOOKUP($D62,'[1]Proposed Pay Plan'!$B$3:$F$40,4,FALSE),VLOOKUP(#REF!,'[1]Proposed Pay Plan'!$B$3:$F$40,4,FALSE))</f>
        <v>74671.372799999997</v>
      </c>
    </row>
    <row r="63" spans="1:7" x14ac:dyDescent="0.25">
      <c r="A63" s="4" t="s">
        <v>22</v>
      </c>
      <c r="B63" s="4" t="s">
        <v>89</v>
      </c>
      <c r="C63" s="4" t="s">
        <v>89</v>
      </c>
      <c r="D63" s="5">
        <v>63</v>
      </c>
      <c r="E63" s="6">
        <f>IF('[1]Adjustment Estimates'!$C$1="Average",VLOOKUP($D63,'[1]Proposed Pay Plan'!$B$3:$F$40,2,FALSE),VLOOKUP(#REF!,'[1]Proposed Pay Plan'!$B$3:$F$40,2,FALSE))</f>
        <v>33365.5308</v>
      </c>
      <c r="F63" s="6">
        <f>IF('[1]Adjustment Estimates'!$C$1="Average",VLOOKUP($D63,'[1]Proposed Pay Plan'!$B$3:$F$40,3,FALSE),VLOOKUP(#REF!,'[1]Proposed Pay Plan'!$B$3:$F$40,3,FALSE))</f>
        <v>42958.474199999997</v>
      </c>
      <c r="G63" s="6">
        <f>IF('[1]Adjustment Estimates'!$C$1="Average",VLOOKUP($D63,'[1]Proposed Pay Plan'!$B$3:$F$40,4,FALSE),VLOOKUP(#REF!,'[1]Proposed Pay Plan'!$B$3:$F$40,4,FALSE))</f>
        <v>52551.417600000001</v>
      </c>
    </row>
    <row r="64" spans="1:7" x14ac:dyDescent="0.25">
      <c r="A64" s="4" t="s">
        <v>22</v>
      </c>
      <c r="B64" s="4" t="s">
        <v>90</v>
      </c>
      <c r="C64" s="4" t="s">
        <v>90</v>
      </c>
      <c r="D64" s="5">
        <v>63</v>
      </c>
      <c r="E64" s="6">
        <f>IF('[1]Adjustment Estimates'!$C$1="Average",VLOOKUP($D64,'[1]Proposed Pay Plan'!$B$3:$F$40,2,FALSE),VLOOKUP(#REF!,'[1]Proposed Pay Plan'!$B$3:$F$40,2,FALSE))</f>
        <v>33365.5308</v>
      </c>
      <c r="F64" s="6">
        <f>IF('[1]Adjustment Estimates'!$C$1="Average",VLOOKUP($D64,'[1]Proposed Pay Plan'!$B$3:$F$40,3,FALSE),VLOOKUP(#REF!,'[1]Proposed Pay Plan'!$B$3:$F$40,3,FALSE))</f>
        <v>42958.474199999997</v>
      </c>
      <c r="G64" s="6">
        <f>IF('[1]Adjustment Estimates'!$C$1="Average",VLOOKUP($D64,'[1]Proposed Pay Plan'!$B$3:$F$40,4,FALSE),VLOOKUP(#REF!,'[1]Proposed Pay Plan'!$B$3:$F$40,4,FALSE))</f>
        <v>52551.417600000001</v>
      </c>
    </row>
    <row r="65" spans="1:7" x14ac:dyDescent="0.25">
      <c r="A65" s="8" t="s">
        <v>22</v>
      </c>
      <c r="B65" s="4" t="s">
        <v>91</v>
      </c>
      <c r="C65" s="4" t="s">
        <v>91</v>
      </c>
      <c r="D65" s="5">
        <v>64</v>
      </c>
      <c r="E65" s="6">
        <f>IF('[1]Adjustment Estimates'!$C$1="Average",VLOOKUP($D65,'[1]Proposed Pay Plan'!$B$3:$F$40,2,FALSE),VLOOKUP(#REF!,'[1]Proposed Pay Plan'!$B$3:$F$40,2,FALSE))</f>
        <v>34867.184399999998</v>
      </c>
      <c r="F65" s="6">
        <f>IF('[1]Adjustment Estimates'!$C$1="Average",VLOOKUP($D65,'[1]Proposed Pay Plan'!$B$3:$F$40,3,FALSE),VLOOKUP(#REF!,'[1]Proposed Pay Plan'!$B$3:$F$40,3,FALSE))</f>
        <v>44891.501400000001</v>
      </c>
      <c r="G65" s="6">
        <f>IF('[1]Adjustment Estimates'!$C$1="Average",VLOOKUP($D65,'[1]Proposed Pay Plan'!$B$3:$F$40,4,FALSE),VLOOKUP(#REF!,'[1]Proposed Pay Plan'!$B$3:$F$40,4,FALSE))</f>
        <v>54915.818400000004</v>
      </c>
    </row>
    <row r="66" spans="1:7" x14ac:dyDescent="0.25">
      <c r="A66" s="4" t="s">
        <v>22</v>
      </c>
      <c r="B66" s="4" t="s">
        <v>87</v>
      </c>
      <c r="C66" s="4" t="s">
        <v>87</v>
      </c>
      <c r="D66" s="5">
        <v>71</v>
      </c>
      <c r="E66" s="6">
        <f>IF('[1]Adjustment Estimates'!$C$1="Average",VLOOKUP($D66,'[1]Proposed Pay Plan'!$B$3:$F$40,2,FALSE),VLOOKUP(#REF!,'[1]Proposed Pay Plan'!$B$3:$F$40,2,FALSE))</f>
        <v>47886.411599999999</v>
      </c>
      <c r="F66" s="6">
        <f>IF('[1]Adjustment Estimates'!$C$1="Average",VLOOKUP($D66,'[1]Proposed Pay Plan'!$B$3:$F$40,3,FALSE),VLOOKUP(#REF!,'[1]Proposed Pay Plan'!$B$3:$F$40,3,FALSE))</f>
        <v>61278.892199999995</v>
      </c>
      <c r="G66" s="6">
        <f>IF('[1]Adjustment Estimates'!$C$1="Average",VLOOKUP($D66,'[1]Proposed Pay Plan'!$B$3:$F$40,4,FALSE),VLOOKUP(#REF!,'[1]Proposed Pay Plan'!$B$3:$F$40,4,FALSE))</f>
        <v>74671.372799999997</v>
      </c>
    </row>
    <row r="67" spans="1:7" x14ac:dyDescent="0.25">
      <c r="A67" s="8" t="s">
        <v>7</v>
      </c>
      <c r="B67" s="8" t="s">
        <v>92</v>
      </c>
      <c r="C67" s="8" t="s">
        <v>92</v>
      </c>
      <c r="D67" s="9">
        <v>59</v>
      </c>
      <c r="E67" s="6">
        <f>IF('[1]Adjustment Estimates'!$C$1="Average",VLOOKUP($D67,'[1]Proposed Pay Plan'!$B$3:$F$40,2,FALSE),VLOOKUP(#REF!,'[1]Proposed Pay Plan'!$B$3:$F$40,2,FALSE))</f>
        <v>27978.4908</v>
      </c>
      <c r="F67" s="6">
        <f>IF('[1]Adjustment Estimates'!$C$1="Average",VLOOKUP($D67,'[1]Proposed Pay Plan'!$B$3:$F$40,3,FALSE),VLOOKUP(#REF!,'[1]Proposed Pay Plan'!$B$3:$F$40,3,FALSE))</f>
        <v>36022.303800000002</v>
      </c>
      <c r="G67" s="6">
        <f>IF('[1]Adjustment Estimates'!$C$1="Average",VLOOKUP($D67,'[1]Proposed Pay Plan'!$B$3:$F$40,4,FALSE),VLOOKUP(#REF!,'[1]Proposed Pay Plan'!$B$3:$F$40,4,FALSE))</f>
        <v>44066.116799999996</v>
      </c>
    </row>
    <row r="68" spans="1:7" x14ac:dyDescent="0.25">
      <c r="A68" s="8" t="s">
        <v>7</v>
      </c>
      <c r="B68" s="4" t="s">
        <v>93</v>
      </c>
      <c r="C68" s="4" t="s">
        <v>93</v>
      </c>
      <c r="D68" s="5">
        <v>59</v>
      </c>
      <c r="E68" s="6">
        <f>IF('[1]Adjustment Estimates'!$C$1="Average",VLOOKUP($D68,'[1]Proposed Pay Plan'!$B$3:$F$40,2,FALSE),VLOOKUP(#REF!,'[1]Proposed Pay Plan'!$B$3:$F$40,2,FALSE))</f>
        <v>27978.4908</v>
      </c>
      <c r="F68" s="6">
        <f>IF('[1]Adjustment Estimates'!$C$1="Average",VLOOKUP($D68,'[1]Proposed Pay Plan'!$B$3:$F$40,3,FALSE),VLOOKUP(#REF!,'[1]Proposed Pay Plan'!$B$3:$F$40,3,FALSE))</f>
        <v>36022.303800000002</v>
      </c>
      <c r="G68" s="6">
        <f>IF('[1]Adjustment Estimates'!$C$1="Average",VLOOKUP($D68,'[1]Proposed Pay Plan'!$B$3:$F$40,4,FALSE),VLOOKUP(#REF!,'[1]Proposed Pay Plan'!$B$3:$F$40,4,FALSE))</f>
        <v>44066.116799999996</v>
      </c>
    </row>
    <row r="69" spans="1:7" x14ac:dyDescent="0.25">
      <c r="A69" s="4" t="s">
        <v>23</v>
      </c>
      <c r="B69" s="4" t="s">
        <v>94</v>
      </c>
      <c r="C69" s="4" t="s">
        <v>94</v>
      </c>
      <c r="D69" s="5">
        <v>66</v>
      </c>
      <c r="E69" s="6">
        <f>IF('[1]Adjustment Estimates'!$C$1="Average",VLOOKUP($D69,'[1]Proposed Pay Plan'!$B$3:$F$40,2,FALSE),VLOOKUP(#REF!,'[1]Proposed Pay Plan'!$B$3:$F$40,2,FALSE))</f>
        <v>38424.790800000002</v>
      </c>
      <c r="F69" s="6">
        <f>IF('[1]Adjustment Estimates'!$C$1="Average",VLOOKUP($D69,'[1]Proposed Pay Plan'!$B$3:$F$40,3,FALSE),VLOOKUP(#REF!,'[1]Proposed Pay Plan'!$B$3:$F$40,3,FALSE))</f>
        <v>49471.911</v>
      </c>
      <c r="G69" s="6">
        <f>IF('[1]Adjustment Estimates'!$C$1="Average",VLOOKUP($D69,'[1]Proposed Pay Plan'!$B$3:$F$40,4,FALSE),VLOOKUP(#REF!,'[1]Proposed Pay Plan'!$B$3:$F$40,4,FALSE))</f>
        <v>60519.031199999998</v>
      </c>
    </row>
    <row r="70" spans="1:7" x14ac:dyDescent="0.25">
      <c r="A70" s="4" t="s">
        <v>95</v>
      </c>
      <c r="B70" s="4" t="s">
        <v>96</v>
      </c>
      <c r="C70" s="4" t="s">
        <v>96</v>
      </c>
      <c r="D70" s="5">
        <v>90</v>
      </c>
      <c r="E70" s="6">
        <f>IF('[1]Adjustment Estimates'!$C$1="Average",VLOOKUP($D70,'[1]Proposed Pay Plan'!$B$3:$F$40,2,FALSE),VLOOKUP(#REF!,'[1]Proposed Pay Plan'!$B$3:$F$40,2,FALSE))</f>
        <v>110916.75599999999</v>
      </c>
      <c r="F70" s="6">
        <f>IF('[1]Adjustment Estimates'!$C$1="Average",VLOOKUP($D70,'[1]Proposed Pay Plan'!$B$3:$F$40,3,FALSE),VLOOKUP(#REF!,'[1]Proposed Pay Plan'!$B$3:$F$40,3,FALSE))</f>
        <v>142805.3328</v>
      </c>
      <c r="G70" s="6">
        <f>IF('[1]Adjustment Estimates'!$C$1="Average",VLOOKUP($D70,'[1]Proposed Pay Plan'!$B$3:$F$40,4,FALSE),VLOOKUP(#REF!,'[1]Proposed Pay Plan'!$B$3:$F$40,4,FALSE))</f>
        <v>174693.90959999998</v>
      </c>
    </row>
    <row r="71" spans="1:7" x14ac:dyDescent="0.25">
      <c r="A71" s="4" t="s">
        <v>28</v>
      </c>
      <c r="B71" s="4" t="s">
        <v>97</v>
      </c>
      <c r="C71" s="4" t="s">
        <v>97</v>
      </c>
      <c r="D71" s="5">
        <v>92</v>
      </c>
      <c r="E71" s="6">
        <f>IF('[1]Adjustment Estimates'!$C$1="Average",VLOOKUP($D71,'[1]Proposed Pay Plan'!$B$3:$F$40,2,FALSE),VLOOKUP(#REF!,'[1]Proposed Pay Plan'!$B$3:$F$40,2,FALSE))</f>
        <v>129421.6272</v>
      </c>
      <c r="F71" s="6">
        <f>IF('[1]Adjustment Estimates'!$C$1="Average",VLOOKUP($D71,'[1]Proposed Pay Plan'!$B$3:$F$40,3,FALSE),VLOOKUP(#REF!,'[1]Proposed Pay Plan'!$B$3:$F$40,3,FALSE))</f>
        <v>183043.99979999999</v>
      </c>
      <c r="G71" s="6">
        <f>IF('[1]Adjustment Estimates'!$C$1="Average",VLOOKUP($D71,'[1]Proposed Pay Plan'!$B$3:$F$40,4,FALSE),VLOOKUP(#REF!,'[1]Proposed Pay Plan'!$B$3:$F$40,4,FALSE))</f>
        <v>236666.37239999999</v>
      </c>
    </row>
    <row r="72" spans="1:7" x14ac:dyDescent="0.25">
      <c r="A72" s="8" t="s">
        <v>21</v>
      </c>
      <c r="B72" s="8" t="s">
        <v>98</v>
      </c>
      <c r="C72" s="7" t="s">
        <v>99</v>
      </c>
      <c r="D72" s="9">
        <v>59</v>
      </c>
      <c r="E72" s="6">
        <f>IF('[1]Adjustment Estimates'!$C$1="Average",VLOOKUP($D72,'[1]Proposed Pay Plan'!$B$3:$F$40,2,FALSE),VLOOKUP(#REF!,'[1]Proposed Pay Plan'!$B$3:$F$40,2,FALSE))</f>
        <v>27978.4908</v>
      </c>
      <c r="F72" s="6">
        <f>IF('[1]Adjustment Estimates'!$C$1="Average",VLOOKUP($D72,'[1]Proposed Pay Plan'!$B$3:$F$40,3,FALSE),VLOOKUP(#REF!,'[1]Proposed Pay Plan'!$B$3:$F$40,3,FALSE))</f>
        <v>36022.303800000002</v>
      </c>
      <c r="G72" s="6">
        <f>IF('[1]Adjustment Estimates'!$C$1="Average",VLOOKUP($D72,'[1]Proposed Pay Plan'!$B$3:$F$40,4,FALSE),VLOOKUP(#REF!,'[1]Proposed Pay Plan'!$B$3:$F$40,4,FALSE))</f>
        <v>44066.116799999996</v>
      </c>
    </row>
    <row r="73" spans="1:7" x14ac:dyDescent="0.25">
      <c r="A73" s="4" t="s">
        <v>7</v>
      </c>
      <c r="B73" s="4" t="s">
        <v>100</v>
      </c>
      <c r="C73" s="4" t="s">
        <v>100</v>
      </c>
      <c r="D73" s="5">
        <v>65</v>
      </c>
      <c r="E73" s="6">
        <f>IF('[1]Adjustment Estimates'!$C$1="Average",VLOOKUP($D73,'[1]Proposed Pay Plan'!$B$3:$F$40,2,FALSE),VLOOKUP(#REF!,'[1]Proposed Pay Plan'!$B$3:$F$40,2,FALSE))</f>
        <v>36769.917600000001</v>
      </c>
      <c r="F73" s="6">
        <f>IF('[1]Adjustment Estimates'!$C$1="Average",VLOOKUP($D73,'[1]Proposed Pay Plan'!$B$3:$F$40,3,FALSE),VLOOKUP(#REF!,'[1]Proposed Pay Plan'!$B$3:$F$40,3,FALSE))</f>
        <v>47341.962</v>
      </c>
      <c r="G73" s="6">
        <f>IF('[1]Adjustment Estimates'!$C$1="Average",VLOOKUP($D73,'[1]Proposed Pay Plan'!$B$3:$F$40,4,FALSE),VLOOKUP(#REF!,'[1]Proposed Pay Plan'!$B$3:$F$40,4,FALSE))</f>
        <v>57914.006399999998</v>
      </c>
    </row>
    <row r="74" spans="1:7" x14ac:dyDescent="0.25">
      <c r="A74" s="4" t="s">
        <v>7</v>
      </c>
      <c r="B74" s="4" t="s">
        <v>101</v>
      </c>
      <c r="C74" s="4" t="s">
        <v>101</v>
      </c>
      <c r="D74" s="5">
        <v>70</v>
      </c>
      <c r="E74" s="6">
        <f>IF('[1]Adjustment Estimates'!$C$1="Average",VLOOKUP($D74,'[1]Proposed Pay Plan'!$B$3:$F$40,2,FALSE),VLOOKUP(#REF!,'[1]Proposed Pay Plan'!$B$3:$F$40,2,FALSE))</f>
        <v>45822.477599999998</v>
      </c>
      <c r="F74" s="6">
        <f>IF('[1]Adjustment Estimates'!$C$1="Average",VLOOKUP($D74,'[1]Proposed Pay Plan'!$B$3:$F$40,3,FALSE),VLOOKUP(#REF!,'[1]Proposed Pay Plan'!$B$3:$F$40,3,FALSE))</f>
        <v>58639.177800000005</v>
      </c>
      <c r="G74" s="6">
        <f>IF('[1]Adjustment Estimates'!$C$1="Average",VLOOKUP($D74,'[1]Proposed Pay Plan'!$B$3:$F$40,4,FALSE),VLOOKUP(#REF!,'[1]Proposed Pay Plan'!$B$3:$F$40,4,FALSE))</f>
        <v>71455.878000000012</v>
      </c>
    </row>
    <row r="75" spans="1:7" x14ac:dyDescent="0.25">
      <c r="A75" s="4" t="s">
        <v>7</v>
      </c>
      <c r="B75" s="4" t="s">
        <v>102</v>
      </c>
      <c r="C75" s="4" t="s">
        <v>102</v>
      </c>
      <c r="D75" s="5">
        <v>92</v>
      </c>
      <c r="E75" s="6">
        <f>IF('[1]Adjustment Estimates'!$C$1="Average",VLOOKUP($D75,'[1]Proposed Pay Plan'!$B$3:$F$40,2,FALSE),VLOOKUP(#REF!,'[1]Proposed Pay Plan'!$B$3:$F$40,2,FALSE))</f>
        <v>129421.6272</v>
      </c>
      <c r="F75" s="6">
        <f>IF('[1]Adjustment Estimates'!$C$1="Average",VLOOKUP($D75,'[1]Proposed Pay Plan'!$B$3:$F$40,3,FALSE),VLOOKUP(#REF!,'[1]Proposed Pay Plan'!$B$3:$F$40,3,FALSE))</f>
        <v>183043.99979999999</v>
      </c>
      <c r="G75" s="6">
        <f>IF('[1]Adjustment Estimates'!$C$1="Average",VLOOKUP($D75,'[1]Proposed Pay Plan'!$B$3:$F$40,4,FALSE),VLOOKUP(#REF!,'[1]Proposed Pay Plan'!$B$3:$F$40,4,FALSE))</f>
        <v>236666.37239999999</v>
      </c>
    </row>
    <row r="76" spans="1:7" x14ac:dyDescent="0.25">
      <c r="A76" s="4" t="s">
        <v>23</v>
      </c>
      <c r="B76" s="4" t="s">
        <v>103</v>
      </c>
      <c r="C76" s="4" t="s">
        <v>103</v>
      </c>
      <c r="D76" s="5">
        <v>65</v>
      </c>
      <c r="E76" s="6">
        <f>IF('[1]Adjustment Estimates'!$C$1="Average",VLOOKUP($D76,'[1]Proposed Pay Plan'!$B$3:$F$40,2,FALSE),VLOOKUP(#REF!,'[1]Proposed Pay Plan'!$B$3:$F$40,2,FALSE))</f>
        <v>36769.917600000001</v>
      </c>
      <c r="F76" s="6">
        <f>IF('[1]Adjustment Estimates'!$C$1="Average",VLOOKUP($D76,'[1]Proposed Pay Plan'!$B$3:$F$40,3,FALSE),VLOOKUP(#REF!,'[1]Proposed Pay Plan'!$B$3:$F$40,3,FALSE))</f>
        <v>47341.962</v>
      </c>
      <c r="G76" s="6">
        <f>IF('[1]Adjustment Estimates'!$C$1="Average",VLOOKUP($D76,'[1]Proposed Pay Plan'!$B$3:$F$40,4,FALSE),VLOOKUP(#REF!,'[1]Proposed Pay Plan'!$B$3:$F$40,4,FALSE))</f>
        <v>57914.006399999998</v>
      </c>
    </row>
    <row r="77" spans="1:7" x14ac:dyDescent="0.25">
      <c r="A77" s="4" t="s">
        <v>23</v>
      </c>
      <c r="B77" s="4" t="s">
        <v>104</v>
      </c>
      <c r="C77" s="4" t="s">
        <v>104</v>
      </c>
      <c r="D77" s="5">
        <v>65</v>
      </c>
      <c r="E77" s="6">
        <f>IF('[1]Adjustment Estimates'!$C$1="Average",VLOOKUP($D77,'[1]Proposed Pay Plan'!$B$3:$F$40,2,FALSE),VLOOKUP(#REF!,'[1]Proposed Pay Plan'!$B$3:$F$40,2,FALSE))</f>
        <v>36769.917600000001</v>
      </c>
      <c r="F77" s="6">
        <f>IF('[1]Adjustment Estimates'!$C$1="Average",VLOOKUP($D77,'[1]Proposed Pay Plan'!$B$3:$F$40,3,FALSE),VLOOKUP(#REF!,'[1]Proposed Pay Plan'!$B$3:$F$40,3,FALSE))</f>
        <v>47341.962</v>
      </c>
      <c r="G77" s="6">
        <f>IF('[1]Adjustment Estimates'!$C$1="Average",VLOOKUP($D77,'[1]Proposed Pay Plan'!$B$3:$F$40,4,FALSE),VLOOKUP(#REF!,'[1]Proposed Pay Plan'!$B$3:$F$40,4,FALSE))</f>
        <v>57914.006399999998</v>
      </c>
    </row>
    <row r="78" spans="1:7" x14ac:dyDescent="0.25">
      <c r="A78" s="4" t="s">
        <v>23</v>
      </c>
      <c r="B78" s="4" t="s">
        <v>105</v>
      </c>
      <c r="C78" s="4" t="s">
        <v>105</v>
      </c>
      <c r="D78" s="5">
        <v>65</v>
      </c>
      <c r="E78" s="6">
        <f>IF('[1]Adjustment Estimates'!$C$1="Average",VLOOKUP($D78,'[1]Proposed Pay Plan'!$B$3:$F$40,2,FALSE),VLOOKUP(#REF!,'[1]Proposed Pay Plan'!$B$3:$F$40,2,FALSE))</f>
        <v>36769.917600000001</v>
      </c>
      <c r="F78" s="6">
        <f>IF('[1]Adjustment Estimates'!$C$1="Average",VLOOKUP($D78,'[1]Proposed Pay Plan'!$B$3:$F$40,3,FALSE),VLOOKUP(#REF!,'[1]Proposed Pay Plan'!$B$3:$F$40,3,FALSE))</f>
        <v>47341.962</v>
      </c>
      <c r="G78" s="6">
        <f>IF('[1]Adjustment Estimates'!$C$1="Average",VLOOKUP($D78,'[1]Proposed Pay Plan'!$B$3:$F$40,4,FALSE),VLOOKUP(#REF!,'[1]Proposed Pay Plan'!$B$3:$F$40,4,FALSE))</f>
        <v>57914.006399999998</v>
      </c>
    </row>
    <row r="79" spans="1:7" x14ac:dyDescent="0.25">
      <c r="A79" s="8" t="s">
        <v>28</v>
      </c>
      <c r="B79" s="4" t="s">
        <v>106</v>
      </c>
      <c r="C79" s="4" t="s">
        <v>106</v>
      </c>
      <c r="D79" s="5">
        <v>70</v>
      </c>
      <c r="E79" s="6">
        <f>IF('[1]Adjustment Estimates'!$C$1="Average",VLOOKUP($D79,'[1]Proposed Pay Plan'!$B$3:$F$40,2,FALSE),VLOOKUP(#REF!,'[1]Proposed Pay Plan'!$B$3:$F$40,2,FALSE))</f>
        <v>45822.477599999998</v>
      </c>
      <c r="F79" s="6">
        <f>IF('[1]Adjustment Estimates'!$C$1="Average",VLOOKUP($D79,'[1]Proposed Pay Plan'!$B$3:$F$40,3,FALSE),VLOOKUP(#REF!,'[1]Proposed Pay Plan'!$B$3:$F$40,3,FALSE))</f>
        <v>58639.177800000005</v>
      </c>
      <c r="G79" s="6">
        <f>IF('[1]Adjustment Estimates'!$C$1="Average",VLOOKUP($D79,'[1]Proposed Pay Plan'!$B$3:$F$40,4,FALSE),VLOOKUP(#REF!,'[1]Proposed Pay Plan'!$B$3:$F$40,4,FALSE))</f>
        <v>71455.878000000012</v>
      </c>
    </row>
    <row r="80" spans="1:7" x14ac:dyDescent="0.25">
      <c r="A80" s="4" t="s">
        <v>28</v>
      </c>
      <c r="B80" s="10" t="s">
        <v>107</v>
      </c>
      <c r="C80" s="10" t="s">
        <v>107</v>
      </c>
      <c r="D80" s="5">
        <v>70</v>
      </c>
      <c r="E80" s="6">
        <f>IF('[1]Adjustment Estimates'!$C$1="Average",VLOOKUP($D80,'[1]Proposed Pay Plan'!$B$3:$F$40,2,FALSE),VLOOKUP(#REF!,'[1]Proposed Pay Plan'!$B$3:$F$40,2,FALSE))</f>
        <v>45822.477599999998</v>
      </c>
      <c r="F80" s="6">
        <f>IF('[1]Adjustment Estimates'!$C$1="Average",VLOOKUP($D80,'[1]Proposed Pay Plan'!$B$3:$F$40,3,FALSE),VLOOKUP(#REF!,'[1]Proposed Pay Plan'!$B$3:$F$40,3,FALSE))</f>
        <v>58639.177800000005</v>
      </c>
      <c r="G80" s="6">
        <f>IF('[1]Adjustment Estimates'!$C$1="Average",VLOOKUP($D80,'[1]Proposed Pay Plan'!$B$3:$F$40,4,FALSE),VLOOKUP(#REF!,'[1]Proposed Pay Plan'!$B$3:$F$40,4,FALSE))</f>
        <v>71455.878000000012</v>
      </c>
    </row>
    <row r="81" spans="1:7" x14ac:dyDescent="0.25">
      <c r="A81" s="4" t="s">
        <v>21</v>
      </c>
      <c r="B81" s="4" t="s">
        <v>108</v>
      </c>
      <c r="C81" s="4" t="s">
        <v>108</v>
      </c>
      <c r="D81" s="5">
        <v>69</v>
      </c>
      <c r="E81" s="6">
        <f>IF('[1]Adjustment Estimates'!$C$1="Average",VLOOKUP($D81,'[1]Proposed Pay Plan'!$B$3:$F$40,2,FALSE),VLOOKUP(#REF!,'[1]Proposed Pay Plan'!$B$3:$F$40,2,FALSE))</f>
        <v>43849.134000000005</v>
      </c>
      <c r="F81" s="6">
        <f>IF('[1]Adjustment Estimates'!$C$1="Average",VLOOKUP($D81,'[1]Proposed Pay Plan'!$B$3:$F$40,3,FALSE),VLOOKUP(#REF!,'[1]Proposed Pay Plan'!$B$3:$F$40,3,FALSE))</f>
        <v>55775.719799999999</v>
      </c>
      <c r="G81" s="6">
        <f>IF('[1]Adjustment Estimates'!$C$1="Average",VLOOKUP($D81,'[1]Proposed Pay Plan'!$B$3:$F$40,4,FALSE),VLOOKUP(#REF!,'[1]Proposed Pay Plan'!$B$3:$F$40,4,FALSE))</f>
        <v>67702.305599999992</v>
      </c>
    </row>
    <row r="82" spans="1:7" x14ac:dyDescent="0.25">
      <c r="A82" s="4" t="s">
        <v>109</v>
      </c>
      <c r="B82" s="4" t="s">
        <v>110</v>
      </c>
      <c r="C82" s="4" t="s">
        <v>110</v>
      </c>
      <c r="D82" s="5">
        <v>67</v>
      </c>
      <c r="E82" s="6">
        <f>IF('[1]Adjustment Estimates'!$C$1="Average",VLOOKUP($D82,'[1]Proposed Pay Plan'!$B$3:$F$40,2,FALSE),VLOOKUP(#REF!,'[1]Proposed Pay Plan'!$B$3:$F$40,2,FALSE))</f>
        <v>40154.292000000001</v>
      </c>
      <c r="F82" s="6">
        <f>IF('[1]Adjustment Estimates'!$C$1="Average",VLOOKUP($D82,'[1]Proposed Pay Plan'!$B$3:$F$40,3,FALSE),VLOOKUP(#REF!,'[1]Proposed Pay Plan'!$B$3:$F$40,3,FALSE))</f>
        <v>51698.660400000008</v>
      </c>
      <c r="G82" s="6">
        <f>IF('[1]Adjustment Estimates'!$C$1="Average",VLOOKUP($D82,'[1]Proposed Pay Plan'!$B$3:$F$40,4,FALSE),VLOOKUP(#REF!,'[1]Proposed Pay Plan'!$B$3:$F$40,4,FALSE))</f>
        <v>63243.0288</v>
      </c>
    </row>
    <row r="83" spans="1:7" x14ac:dyDescent="0.25">
      <c r="A83" s="4" t="s">
        <v>21</v>
      </c>
      <c r="B83" s="4" t="s">
        <v>111</v>
      </c>
      <c r="C83" s="4" t="s">
        <v>111</v>
      </c>
      <c r="D83" s="5">
        <v>69</v>
      </c>
      <c r="E83" s="6">
        <f>IF('[1]Adjustment Estimates'!$C$1="Average",VLOOKUP($D83,'[1]Proposed Pay Plan'!$B$3:$F$40,2,FALSE),VLOOKUP(#REF!,'[1]Proposed Pay Plan'!$B$3:$F$40,2,FALSE))</f>
        <v>43849.134000000005</v>
      </c>
      <c r="F83" s="6">
        <f>IF('[1]Adjustment Estimates'!$C$1="Average",VLOOKUP($D83,'[1]Proposed Pay Plan'!$B$3:$F$40,3,FALSE),VLOOKUP(#REF!,'[1]Proposed Pay Plan'!$B$3:$F$40,3,FALSE))</f>
        <v>55775.719799999999</v>
      </c>
      <c r="G83" s="6">
        <f>IF('[1]Adjustment Estimates'!$C$1="Average",VLOOKUP($D83,'[1]Proposed Pay Plan'!$B$3:$F$40,4,FALSE),VLOOKUP(#REF!,'[1]Proposed Pay Plan'!$B$3:$F$40,4,FALSE))</f>
        <v>67702.305599999992</v>
      </c>
    </row>
    <row r="84" spans="1:7" x14ac:dyDescent="0.25">
      <c r="A84" s="8" t="s">
        <v>9</v>
      </c>
      <c r="B84" s="4" t="s">
        <v>112</v>
      </c>
      <c r="C84" s="4" t="s">
        <v>112</v>
      </c>
      <c r="D84" s="5">
        <v>74</v>
      </c>
      <c r="E84" s="6">
        <f>IF('[1]Adjustment Estimates'!$C$1="Average",VLOOKUP($D84,'[1]Proposed Pay Plan'!$B$3:$F$40,2,FALSE),VLOOKUP(#REF!,'[1]Proposed Pay Plan'!$B$3:$F$40,2,FALSE))</f>
        <v>54644.533199999998</v>
      </c>
      <c r="F84" s="6">
        <f>IF('[1]Adjustment Estimates'!$C$1="Average",VLOOKUP($D84,'[1]Proposed Pay Plan'!$B$3:$F$40,3,FALSE),VLOOKUP(#REF!,'[1]Proposed Pay Plan'!$B$3:$F$40,3,FALSE))</f>
        <v>71665.457399999999</v>
      </c>
      <c r="G84" s="6">
        <f>IF('[1]Adjustment Estimates'!$C$1="Average",VLOOKUP($D84,'[1]Proposed Pay Plan'!$B$3:$F$40,4,FALSE),VLOOKUP(#REF!,'[1]Proposed Pay Plan'!$B$3:$F$40,4,FALSE))</f>
        <v>88686.381600000008</v>
      </c>
    </row>
    <row r="85" spans="1:7" x14ac:dyDescent="0.25">
      <c r="A85" s="8" t="s">
        <v>55</v>
      </c>
      <c r="B85" s="8" t="s">
        <v>113</v>
      </c>
      <c r="C85" s="8" t="s">
        <v>113</v>
      </c>
      <c r="D85" s="9">
        <v>61</v>
      </c>
      <c r="E85" s="6">
        <f>IF('[1]Adjustment Estimates'!$C$1="Average",VLOOKUP($D85,'[1]Proposed Pay Plan'!$B$3:$F$40,2,FALSE),VLOOKUP(#REF!,'[1]Proposed Pay Plan'!$B$3:$F$40,2,FALSE))</f>
        <v>30552.746400000004</v>
      </c>
      <c r="F85" s="6">
        <f>IF('[1]Adjustment Estimates'!$C$1="Average",VLOOKUP($D85,'[1]Proposed Pay Plan'!$B$3:$F$40,3,FALSE),VLOOKUP(#REF!,'[1]Proposed Pay Plan'!$B$3:$F$40,3,FALSE))</f>
        <v>39335.970600000001</v>
      </c>
      <c r="G85" s="6">
        <f>IF('[1]Adjustment Estimates'!$C$1="Average",VLOOKUP($D85,'[1]Proposed Pay Plan'!$B$3:$F$40,4,FALSE),VLOOKUP(#REF!,'[1]Proposed Pay Plan'!$B$3:$F$40,4,FALSE))</f>
        <v>48119.194799999997</v>
      </c>
    </row>
    <row r="86" spans="1:7" x14ac:dyDescent="0.25">
      <c r="A86" s="4" t="s">
        <v>55</v>
      </c>
      <c r="B86" s="4" t="s">
        <v>114</v>
      </c>
      <c r="C86" s="4" t="s">
        <v>114</v>
      </c>
      <c r="D86" s="5">
        <v>62</v>
      </c>
      <c r="E86" s="6">
        <f>IF('[1]Adjustment Estimates'!$C$1="Average",VLOOKUP($D86,'[1]Proposed Pay Plan'!$B$3:$F$40,2,FALSE),VLOOKUP(#REF!,'[1]Proposed Pay Plan'!$B$3:$F$40,2,FALSE))</f>
        <v>31927.824000000001</v>
      </c>
      <c r="F86" s="6">
        <f>IF('[1]Adjustment Estimates'!$C$1="Average",VLOOKUP($D86,'[1]Proposed Pay Plan'!$B$3:$F$40,3,FALSE),VLOOKUP(#REF!,'[1]Proposed Pay Plan'!$B$3:$F$40,3,FALSE))</f>
        <v>41107.7808</v>
      </c>
      <c r="G86" s="6">
        <f>IF('[1]Adjustment Estimates'!$C$1="Average",VLOOKUP($D86,'[1]Proposed Pay Plan'!$B$3:$F$40,4,FALSE),VLOOKUP(#REF!,'[1]Proposed Pay Plan'!$B$3:$F$40,4,FALSE))</f>
        <v>50287.7376</v>
      </c>
    </row>
    <row r="87" spans="1:7" x14ac:dyDescent="0.25">
      <c r="A87" s="4" t="s">
        <v>55</v>
      </c>
      <c r="B87" s="4" t="s">
        <v>114</v>
      </c>
      <c r="C87" s="4" t="s">
        <v>115</v>
      </c>
      <c r="D87" s="5">
        <v>63</v>
      </c>
      <c r="E87" s="6">
        <f>IF('[1]Adjustment Estimates'!$C$1="Average",VLOOKUP($D87,'[1]Proposed Pay Plan'!$B$3:$F$40,2,FALSE),VLOOKUP(#REF!,'[1]Proposed Pay Plan'!$B$3:$F$40,2,FALSE))</f>
        <v>33365.5308</v>
      </c>
      <c r="F87" s="6">
        <f>IF('[1]Adjustment Estimates'!$C$1="Average",VLOOKUP($D87,'[1]Proposed Pay Plan'!$B$3:$F$40,3,FALSE),VLOOKUP(#REF!,'[1]Proposed Pay Plan'!$B$3:$F$40,3,FALSE))</f>
        <v>42958.474199999997</v>
      </c>
      <c r="G87" s="6">
        <f>IF('[1]Adjustment Estimates'!$C$1="Average",VLOOKUP($D87,'[1]Proposed Pay Plan'!$B$3:$F$40,4,FALSE),VLOOKUP(#REF!,'[1]Proposed Pay Plan'!$B$3:$F$40,4,FALSE))</f>
        <v>52551.417600000001</v>
      </c>
    </row>
    <row r="88" spans="1:7" x14ac:dyDescent="0.25">
      <c r="A88" s="4" t="s">
        <v>23</v>
      </c>
      <c r="B88" s="4" t="s">
        <v>116</v>
      </c>
      <c r="C88" s="4" t="s">
        <v>116</v>
      </c>
      <c r="D88" s="5">
        <v>65</v>
      </c>
      <c r="E88" s="6">
        <f>IF('[1]Adjustment Estimates'!$C$1="Average",VLOOKUP($D88,'[1]Proposed Pay Plan'!$B$3:$F$40,2,FALSE),VLOOKUP(#REF!,'[1]Proposed Pay Plan'!$B$3:$F$40,2,FALSE))</f>
        <v>36769.917600000001</v>
      </c>
      <c r="F88" s="6">
        <f>IF('[1]Adjustment Estimates'!$C$1="Average",VLOOKUP($D88,'[1]Proposed Pay Plan'!$B$3:$F$40,3,FALSE),VLOOKUP(#REF!,'[1]Proposed Pay Plan'!$B$3:$F$40,3,FALSE))</f>
        <v>47341.962</v>
      </c>
      <c r="G88" s="6">
        <f>IF('[1]Adjustment Estimates'!$C$1="Average",VLOOKUP($D88,'[1]Proposed Pay Plan'!$B$3:$F$40,4,FALSE),VLOOKUP(#REF!,'[1]Proposed Pay Plan'!$B$3:$F$40,4,FALSE))</f>
        <v>57914.006399999998</v>
      </c>
    </row>
    <row r="89" spans="1:7" x14ac:dyDescent="0.25">
      <c r="A89" s="4" t="s">
        <v>23</v>
      </c>
      <c r="B89" s="4" t="s">
        <v>117</v>
      </c>
      <c r="C89" s="4" t="s">
        <v>117</v>
      </c>
      <c r="D89" s="5">
        <v>68</v>
      </c>
      <c r="E89" s="6">
        <f>IF('[1]Adjustment Estimates'!$C$1="Average",VLOOKUP($D89,'[1]Proposed Pay Plan'!$B$3:$F$40,2,FALSE),VLOOKUP(#REF!,'[1]Proposed Pay Plan'!$B$3:$F$40,2,FALSE))</f>
        <v>41963.734799999998</v>
      </c>
      <c r="F89" s="6">
        <f>IF('[1]Adjustment Estimates'!$C$1="Average",VLOOKUP($D89,'[1]Proposed Pay Plan'!$B$3:$F$40,3,FALSE),VLOOKUP(#REF!,'[1]Proposed Pay Plan'!$B$3:$F$40,3,FALSE))</f>
        <v>54027.620999999999</v>
      </c>
      <c r="G89" s="6">
        <f>IF('[1]Adjustment Estimates'!$C$1="Average",VLOOKUP($D89,'[1]Proposed Pay Plan'!$B$3:$F$40,4,FALSE),VLOOKUP(#REF!,'[1]Proposed Pay Plan'!$B$3:$F$40,4,FALSE))</f>
        <v>66091.507199999993</v>
      </c>
    </row>
    <row r="90" spans="1:7" x14ac:dyDescent="0.25">
      <c r="A90" s="4" t="s">
        <v>23</v>
      </c>
      <c r="B90" s="4" t="s">
        <v>118</v>
      </c>
      <c r="C90" s="4" t="s">
        <v>118</v>
      </c>
      <c r="D90" s="5">
        <v>65</v>
      </c>
      <c r="E90" s="6">
        <f>IF('[1]Adjustment Estimates'!$C$1="Average",VLOOKUP($D90,'[1]Proposed Pay Plan'!$B$3:$F$40,2,FALSE),VLOOKUP(#REF!,'[1]Proposed Pay Plan'!$B$3:$F$40,2,FALSE))</f>
        <v>36769.917600000001</v>
      </c>
      <c r="F90" s="6">
        <f>IF('[1]Adjustment Estimates'!$C$1="Average",VLOOKUP($D90,'[1]Proposed Pay Plan'!$B$3:$F$40,3,FALSE),VLOOKUP(#REF!,'[1]Proposed Pay Plan'!$B$3:$F$40,3,FALSE))</f>
        <v>47341.962</v>
      </c>
      <c r="G90" s="6">
        <f>IF('[1]Adjustment Estimates'!$C$1="Average",VLOOKUP($D90,'[1]Proposed Pay Plan'!$B$3:$F$40,4,FALSE),VLOOKUP(#REF!,'[1]Proposed Pay Plan'!$B$3:$F$40,4,FALSE))</f>
        <v>57914.006399999998</v>
      </c>
    </row>
    <row r="91" spans="1:7" x14ac:dyDescent="0.25">
      <c r="A91" s="4" t="s">
        <v>23</v>
      </c>
      <c r="B91" s="4" t="s">
        <v>119</v>
      </c>
      <c r="C91" s="4" t="s">
        <v>119</v>
      </c>
      <c r="D91" s="5">
        <v>67</v>
      </c>
      <c r="E91" s="6">
        <f>IF('[1]Adjustment Estimates'!$C$1="Average",VLOOKUP($D91,'[1]Proposed Pay Plan'!$B$3:$F$40,2,FALSE),VLOOKUP(#REF!,'[1]Proposed Pay Plan'!$B$3:$F$40,2,FALSE))</f>
        <v>40154.292000000001</v>
      </c>
      <c r="F91" s="6">
        <f>IF('[1]Adjustment Estimates'!$C$1="Average",VLOOKUP($D91,'[1]Proposed Pay Plan'!$B$3:$F$40,3,FALSE),VLOOKUP(#REF!,'[1]Proposed Pay Plan'!$B$3:$F$40,3,FALSE))</f>
        <v>51698.660400000008</v>
      </c>
      <c r="G91" s="6">
        <f>IF('[1]Adjustment Estimates'!$C$1="Average",VLOOKUP($D91,'[1]Proposed Pay Plan'!$B$3:$F$40,4,FALSE),VLOOKUP(#REF!,'[1]Proposed Pay Plan'!$B$3:$F$40,4,FALSE))</f>
        <v>63243.0288</v>
      </c>
    </row>
    <row r="92" spans="1:7" x14ac:dyDescent="0.25">
      <c r="A92" s="4" t="s">
        <v>23</v>
      </c>
      <c r="B92" s="4" t="s">
        <v>120</v>
      </c>
      <c r="C92" s="4" t="s">
        <v>120</v>
      </c>
      <c r="D92" s="5">
        <v>64</v>
      </c>
      <c r="E92" s="6">
        <f>IF('[1]Adjustment Estimates'!$C$1="Average",VLOOKUP($D92,'[1]Proposed Pay Plan'!$B$3:$F$40,2,FALSE),VLOOKUP(#REF!,'[1]Proposed Pay Plan'!$B$3:$F$40,2,FALSE))</f>
        <v>34867.184399999998</v>
      </c>
      <c r="F92" s="6">
        <f>IF('[1]Adjustment Estimates'!$C$1="Average",VLOOKUP($D92,'[1]Proposed Pay Plan'!$B$3:$F$40,3,FALSE),VLOOKUP(#REF!,'[1]Proposed Pay Plan'!$B$3:$F$40,3,FALSE))</f>
        <v>44891.501400000001</v>
      </c>
      <c r="G92" s="6">
        <f>IF('[1]Adjustment Estimates'!$C$1="Average",VLOOKUP($D92,'[1]Proposed Pay Plan'!$B$3:$F$40,4,FALSE),VLOOKUP(#REF!,'[1]Proposed Pay Plan'!$B$3:$F$40,4,FALSE))</f>
        <v>54915.818400000004</v>
      </c>
    </row>
    <row r="93" spans="1:7" x14ac:dyDescent="0.25">
      <c r="A93" s="4" t="s">
        <v>23</v>
      </c>
      <c r="B93" s="4" t="s">
        <v>121</v>
      </c>
      <c r="C93" s="4" t="s">
        <v>121</v>
      </c>
      <c r="D93" s="5">
        <v>66</v>
      </c>
      <c r="E93" s="6">
        <f>IF('[1]Adjustment Estimates'!$C$1="Average",VLOOKUP($D93,'[1]Proposed Pay Plan'!$B$3:$F$40,2,FALSE),VLOOKUP(#REF!,'[1]Proposed Pay Plan'!$B$3:$F$40,2,FALSE))</f>
        <v>38424.790800000002</v>
      </c>
      <c r="F93" s="6">
        <f>IF('[1]Adjustment Estimates'!$C$1="Average",VLOOKUP($D93,'[1]Proposed Pay Plan'!$B$3:$F$40,3,FALSE),VLOOKUP(#REF!,'[1]Proposed Pay Plan'!$B$3:$F$40,3,FALSE))</f>
        <v>49471.911</v>
      </c>
      <c r="G93" s="6">
        <f>IF('[1]Adjustment Estimates'!$C$1="Average",VLOOKUP($D93,'[1]Proposed Pay Plan'!$B$3:$F$40,4,FALSE),VLOOKUP(#REF!,'[1]Proposed Pay Plan'!$B$3:$F$40,4,FALSE))</f>
        <v>60519.031199999998</v>
      </c>
    </row>
    <row r="94" spans="1:7" x14ac:dyDescent="0.25">
      <c r="A94" s="8" t="s">
        <v>19</v>
      </c>
      <c r="B94" s="4" t="s">
        <v>122</v>
      </c>
      <c r="C94" s="4" t="s">
        <v>122</v>
      </c>
      <c r="D94" s="5">
        <v>71</v>
      </c>
      <c r="E94" s="6">
        <f>IF('[1]Adjustment Estimates'!$C$1="Average",VLOOKUP($D94,'[1]Proposed Pay Plan'!$B$3:$F$40,2,FALSE),VLOOKUP(#REF!,'[1]Proposed Pay Plan'!$B$3:$F$40,2,FALSE))</f>
        <v>47886.411599999999</v>
      </c>
      <c r="F94" s="6">
        <f>IF('[1]Adjustment Estimates'!$C$1="Average",VLOOKUP($D94,'[1]Proposed Pay Plan'!$B$3:$F$40,3,FALSE),VLOOKUP(#REF!,'[1]Proposed Pay Plan'!$B$3:$F$40,3,FALSE))</f>
        <v>61278.892199999995</v>
      </c>
      <c r="G94" s="6">
        <f>IF('[1]Adjustment Estimates'!$C$1="Average",VLOOKUP($D94,'[1]Proposed Pay Plan'!$B$3:$F$40,4,FALSE),VLOOKUP(#REF!,'[1]Proposed Pay Plan'!$B$3:$F$40,4,FALSE))</f>
        <v>74671.372799999997</v>
      </c>
    </row>
    <row r="95" spans="1:7" x14ac:dyDescent="0.25">
      <c r="A95" s="4" t="s">
        <v>23</v>
      </c>
      <c r="B95" s="4" t="s">
        <v>123</v>
      </c>
      <c r="C95" s="4" t="s">
        <v>123</v>
      </c>
      <c r="D95" s="5">
        <v>62</v>
      </c>
      <c r="E95" s="6">
        <f>IF('[1]Adjustment Estimates'!$C$1="Average",VLOOKUP($D95,'[1]Proposed Pay Plan'!$B$3:$F$40,2,FALSE),VLOOKUP(#REF!,'[1]Proposed Pay Plan'!$B$3:$F$40,2,FALSE))</f>
        <v>31927.824000000001</v>
      </c>
      <c r="F95" s="6">
        <f>IF('[1]Adjustment Estimates'!$C$1="Average",VLOOKUP($D95,'[1]Proposed Pay Plan'!$B$3:$F$40,3,FALSE),VLOOKUP(#REF!,'[1]Proposed Pay Plan'!$B$3:$F$40,3,FALSE))</f>
        <v>41107.7808</v>
      </c>
      <c r="G95" s="6">
        <f>IF('[1]Adjustment Estimates'!$C$1="Average",VLOOKUP($D95,'[1]Proposed Pay Plan'!$B$3:$F$40,4,FALSE),VLOOKUP(#REF!,'[1]Proposed Pay Plan'!$B$3:$F$40,4,FALSE))</f>
        <v>50287.7376</v>
      </c>
    </row>
    <row r="96" spans="1:7" x14ac:dyDescent="0.25">
      <c r="A96" s="4" t="s">
        <v>7</v>
      </c>
      <c r="B96" s="4" t="s">
        <v>124</v>
      </c>
      <c r="C96" s="4" t="s">
        <v>124</v>
      </c>
      <c r="D96" s="5">
        <v>79</v>
      </c>
      <c r="E96" s="6">
        <f>IF('[1]Adjustment Estimates'!$C$1="Average",VLOOKUP($D96,'[1]Proposed Pay Plan'!$B$3:$F$40,2,FALSE),VLOOKUP(#REF!,'[1]Proposed Pay Plan'!$B$3:$F$40,2,FALSE))</f>
        <v>68096.818800000008</v>
      </c>
      <c r="F96" s="6">
        <f>IF('[1]Adjustment Estimates'!$C$1="Average",VLOOKUP($D96,'[1]Proposed Pay Plan'!$B$3:$F$40,3,FALSE),VLOOKUP(#REF!,'[1]Proposed Pay Plan'!$B$3:$F$40,3,FALSE))</f>
        <v>88880.398200000011</v>
      </c>
      <c r="G96" s="6">
        <f>IF('[1]Adjustment Estimates'!$C$1="Average",VLOOKUP($D96,'[1]Proposed Pay Plan'!$B$3:$F$40,4,FALSE),VLOOKUP(#REF!,'[1]Proposed Pay Plan'!$B$3:$F$40,4,FALSE))</f>
        <v>109663.9776</v>
      </c>
    </row>
    <row r="97" spans="1:7" x14ac:dyDescent="0.25">
      <c r="A97" s="4" t="s">
        <v>19</v>
      </c>
      <c r="B97" s="4" t="s">
        <v>125</v>
      </c>
      <c r="C97" s="4" t="s">
        <v>125</v>
      </c>
      <c r="D97" s="5">
        <v>67</v>
      </c>
      <c r="E97" s="6">
        <f>IF('[1]Adjustment Estimates'!$C$1="Average",VLOOKUP($D97,'[1]Proposed Pay Plan'!$B$3:$F$40,2,FALSE),VLOOKUP(#REF!,'[1]Proposed Pay Plan'!$B$3:$F$40,2,FALSE))</f>
        <v>40154.292000000001</v>
      </c>
      <c r="F97" s="6">
        <f>IF('[1]Adjustment Estimates'!$C$1="Average",VLOOKUP($D97,'[1]Proposed Pay Plan'!$B$3:$F$40,3,FALSE),VLOOKUP(#REF!,'[1]Proposed Pay Plan'!$B$3:$F$40,3,FALSE))</f>
        <v>51698.660400000008</v>
      </c>
      <c r="G97" s="6">
        <f>IF('[1]Adjustment Estimates'!$C$1="Average",VLOOKUP($D97,'[1]Proposed Pay Plan'!$B$3:$F$40,4,FALSE),VLOOKUP(#REF!,'[1]Proposed Pay Plan'!$B$3:$F$40,4,FALSE))</f>
        <v>63243.0288</v>
      </c>
    </row>
    <row r="98" spans="1:7" x14ac:dyDescent="0.25">
      <c r="A98" s="4" t="s">
        <v>109</v>
      </c>
      <c r="B98" s="4" t="s">
        <v>126</v>
      </c>
      <c r="C98" s="4" t="s">
        <v>126</v>
      </c>
      <c r="D98" s="5">
        <v>74</v>
      </c>
      <c r="E98" s="6">
        <f>IF('[1]Adjustment Estimates'!$C$1="Average",VLOOKUP($D98,'[1]Proposed Pay Plan'!$B$3:$F$40,2,FALSE),VLOOKUP(#REF!,'[1]Proposed Pay Plan'!$B$3:$F$40,2,FALSE))</f>
        <v>54644.533199999998</v>
      </c>
      <c r="F98" s="6">
        <f>IF('[1]Adjustment Estimates'!$C$1="Average",VLOOKUP($D98,'[1]Proposed Pay Plan'!$B$3:$F$40,3,FALSE),VLOOKUP(#REF!,'[1]Proposed Pay Plan'!$B$3:$F$40,3,FALSE))</f>
        <v>71665.457399999999</v>
      </c>
      <c r="G98" s="6">
        <f>IF('[1]Adjustment Estimates'!$C$1="Average",VLOOKUP($D98,'[1]Proposed Pay Plan'!$B$3:$F$40,4,FALSE),VLOOKUP(#REF!,'[1]Proposed Pay Plan'!$B$3:$F$40,4,FALSE))</f>
        <v>88686.381600000008</v>
      </c>
    </row>
    <row r="99" spans="1:7" x14ac:dyDescent="0.25">
      <c r="A99" s="4" t="s">
        <v>109</v>
      </c>
      <c r="B99" s="4" t="s">
        <v>127</v>
      </c>
      <c r="C99" s="4" t="s">
        <v>127</v>
      </c>
      <c r="D99" s="5">
        <v>62</v>
      </c>
      <c r="E99" s="6">
        <f>IF('[1]Adjustment Estimates'!$C$1="Average",VLOOKUP($D99,'[1]Proposed Pay Plan'!$B$3:$F$40,2,FALSE),VLOOKUP(#REF!,'[1]Proposed Pay Plan'!$B$3:$F$40,2,FALSE))</f>
        <v>31927.824000000001</v>
      </c>
      <c r="F99" s="6">
        <f>IF('[1]Adjustment Estimates'!$C$1="Average",VLOOKUP($D99,'[1]Proposed Pay Plan'!$B$3:$F$40,3,FALSE),VLOOKUP(#REF!,'[1]Proposed Pay Plan'!$B$3:$F$40,3,FALSE))</f>
        <v>41107.7808</v>
      </c>
      <c r="G99" s="6">
        <f>IF('[1]Adjustment Estimates'!$C$1="Average",VLOOKUP($D99,'[1]Proposed Pay Plan'!$B$3:$F$40,4,FALSE),VLOOKUP(#REF!,'[1]Proposed Pay Plan'!$B$3:$F$40,4,FALSE))</f>
        <v>50287.7376</v>
      </c>
    </row>
    <row r="100" spans="1:7" x14ac:dyDescent="0.25">
      <c r="A100" s="4" t="s">
        <v>109</v>
      </c>
      <c r="B100" s="4" t="s">
        <v>128</v>
      </c>
      <c r="C100" s="7" t="s">
        <v>129</v>
      </c>
      <c r="D100" s="5">
        <v>68</v>
      </c>
      <c r="E100" s="6">
        <f>IF('[1]Adjustment Estimates'!$C$1="Average",VLOOKUP($D100,'[1]Proposed Pay Plan'!$B$3:$F$40,2,FALSE),VLOOKUP(#REF!,'[1]Proposed Pay Plan'!$B$3:$F$40,2,FALSE))</f>
        <v>41963.734799999998</v>
      </c>
      <c r="F100" s="6">
        <f>IF('[1]Adjustment Estimates'!$C$1="Average",VLOOKUP($D100,'[1]Proposed Pay Plan'!$B$3:$F$40,3,FALSE),VLOOKUP(#REF!,'[1]Proposed Pay Plan'!$B$3:$F$40,3,FALSE))</f>
        <v>54027.620999999999</v>
      </c>
      <c r="G100" s="6">
        <f>IF('[1]Adjustment Estimates'!$C$1="Average",VLOOKUP($D100,'[1]Proposed Pay Plan'!$B$3:$F$40,4,FALSE),VLOOKUP(#REF!,'[1]Proposed Pay Plan'!$B$3:$F$40,4,FALSE))</f>
        <v>66091.507199999993</v>
      </c>
    </row>
    <row r="101" spans="1:7" x14ac:dyDescent="0.25">
      <c r="A101" s="4" t="s">
        <v>25</v>
      </c>
      <c r="B101" s="4" t="s">
        <v>130</v>
      </c>
      <c r="C101" s="4" t="s">
        <v>130</v>
      </c>
      <c r="D101" s="5">
        <v>75</v>
      </c>
      <c r="E101" s="6">
        <f>IF('[1]Adjustment Estimates'!$C$1="Average",VLOOKUP($D101,'[1]Proposed Pay Plan'!$B$3:$F$40,2,FALSE),VLOOKUP(#REF!,'[1]Proposed Pay Plan'!$B$3:$F$40,2,FALSE))</f>
        <v>57102.861599999997</v>
      </c>
      <c r="F101" s="6">
        <f>IF('[1]Adjustment Estimates'!$C$1="Average",VLOOKUP($D101,'[1]Proposed Pay Plan'!$B$3:$F$40,3,FALSE),VLOOKUP(#REF!,'[1]Proposed Pay Plan'!$B$3:$F$40,3,FALSE))</f>
        <v>74811.999599999996</v>
      </c>
      <c r="G101" s="6">
        <f>IF('[1]Adjustment Estimates'!$C$1="Average",VLOOKUP($D101,'[1]Proposed Pay Plan'!$B$3:$F$40,4,FALSE),VLOOKUP(#REF!,'[1]Proposed Pay Plan'!$B$3:$F$40,4,FALSE))</f>
        <v>92521.137600000002</v>
      </c>
    </row>
    <row r="102" spans="1:7" x14ac:dyDescent="0.25">
      <c r="A102" s="4" t="s">
        <v>25</v>
      </c>
      <c r="B102" s="4" t="s">
        <v>131</v>
      </c>
      <c r="C102" s="4" t="s">
        <v>132</v>
      </c>
      <c r="D102" s="5">
        <v>81</v>
      </c>
      <c r="E102" s="6">
        <f>IF('[1]Adjustment Estimates'!$C$1="Average",VLOOKUP($D102,'[1]Proposed Pay Plan'!$B$3:$F$40,2,FALSE),VLOOKUP(#REF!,'[1]Proposed Pay Plan'!$B$3:$F$40,2,FALSE))</f>
        <v>73628.319599999988</v>
      </c>
      <c r="F102" s="6">
        <f>IF('[1]Adjustment Estimates'!$C$1="Average",VLOOKUP($D102,'[1]Proposed Pay Plan'!$B$3:$F$40,3,FALSE),VLOOKUP(#REF!,'[1]Proposed Pay Plan'!$B$3:$F$40,3,FALSE))</f>
        <v>96533.86139999998</v>
      </c>
      <c r="G102" s="6">
        <f>IF('[1]Adjustment Estimates'!$C$1="Average",VLOOKUP($D102,'[1]Proposed Pay Plan'!$B$3:$F$40,4,FALSE),VLOOKUP(#REF!,'[1]Proposed Pay Plan'!$B$3:$F$40,4,FALSE))</f>
        <v>119439.4032</v>
      </c>
    </row>
    <row r="103" spans="1:7" x14ac:dyDescent="0.25">
      <c r="A103" s="8" t="s">
        <v>25</v>
      </c>
      <c r="B103" s="4" t="s">
        <v>133</v>
      </c>
      <c r="C103" s="4" t="s">
        <v>133</v>
      </c>
      <c r="D103" s="5">
        <v>75</v>
      </c>
      <c r="E103" s="6">
        <f>IF('[1]Adjustment Estimates'!$C$1="Average",VLOOKUP($D103,'[1]Proposed Pay Plan'!$B$3:$F$40,2,FALSE),VLOOKUP(#REF!,'[1]Proposed Pay Plan'!$B$3:$F$40,2,FALSE))</f>
        <v>57102.861599999997</v>
      </c>
      <c r="F103" s="6">
        <f>IF('[1]Adjustment Estimates'!$C$1="Average",VLOOKUP($D103,'[1]Proposed Pay Plan'!$B$3:$F$40,3,FALSE),VLOOKUP(#REF!,'[1]Proposed Pay Plan'!$B$3:$F$40,3,FALSE))</f>
        <v>74811.999599999996</v>
      </c>
      <c r="G103" s="6">
        <f>IF('[1]Adjustment Estimates'!$C$1="Average",VLOOKUP($D103,'[1]Proposed Pay Plan'!$B$3:$F$40,4,FALSE),VLOOKUP(#REF!,'[1]Proposed Pay Plan'!$B$3:$F$40,4,FALSE))</f>
        <v>92521.137600000002</v>
      </c>
    </row>
    <row r="104" spans="1:7" x14ac:dyDescent="0.25">
      <c r="A104" s="8" t="s">
        <v>25</v>
      </c>
      <c r="B104" s="4" t="s">
        <v>134</v>
      </c>
      <c r="C104" s="4" t="s">
        <v>134</v>
      </c>
      <c r="D104" s="5">
        <v>77</v>
      </c>
      <c r="E104" s="6">
        <f>IF('[1]Adjustment Estimates'!$C$1="Average",VLOOKUP($D104,'[1]Proposed Pay Plan'!$B$3:$F$40,2,FALSE),VLOOKUP(#REF!,'[1]Proposed Pay Plan'!$B$3:$F$40,2,FALSE))</f>
        <v>62360.668799999999</v>
      </c>
      <c r="F104" s="6">
        <f>IF('[1]Adjustment Estimates'!$C$1="Average",VLOOKUP($D104,'[1]Proposed Pay Plan'!$B$3:$F$40,3,FALSE),VLOOKUP(#REF!,'[1]Proposed Pay Plan'!$B$3:$F$40,3,FALSE))</f>
        <v>81538.244999999995</v>
      </c>
      <c r="G104" s="6">
        <f>IF('[1]Adjustment Estimates'!$C$1="Average",VLOOKUP($D104,'[1]Proposed Pay Plan'!$B$3:$F$40,4,FALSE),VLOOKUP(#REF!,'[1]Proposed Pay Plan'!$B$3:$F$40,4,FALSE))</f>
        <v>100715.82120000001</v>
      </c>
    </row>
    <row r="105" spans="1:7" x14ac:dyDescent="0.25">
      <c r="A105" s="4" t="s">
        <v>25</v>
      </c>
      <c r="B105" s="4" t="s">
        <v>135</v>
      </c>
      <c r="C105" s="4" t="s">
        <v>135</v>
      </c>
      <c r="D105" s="5">
        <v>70</v>
      </c>
      <c r="E105" s="6">
        <f>IF('[1]Adjustment Estimates'!$C$1="Average",VLOOKUP($D105,'[1]Proposed Pay Plan'!$B$3:$F$40,2,FALSE),VLOOKUP(#REF!,'[1]Proposed Pay Plan'!$B$3:$F$40,2,FALSE))</f>
        <v>45822.477599999998</v>
      </c>
      <c r="F105" s="6">
        <f>IF('[1]Adjustment Estimates'!$C$1="Average",VLOOKUP($D105,'[1]Proposed Pay Plan'!$B$3:$F$40,3,FALSE),VLOOKUP(#REF!,'[1]Proposed Pay Plan'!$B$3:$F$40,3,FALSE))</f>
        <v>58639.177800000005</v>
      </c>
      <c r="G105" s="6">
        <f>IF('[1]Adjustment Estimates'!$C$1="Average",VLOOKUP($D105,'[1]Proposed Pay Plan'!$B$3:$F$40,4,FALSE),VLOOKUP(#REF!,'[1]Proposed Pay Plan'!$B$3:$F$40,4,FALSE))</f>
        <v>71455.878000000012</v>
      </c>
    </row>
    <row r="106" spans="1:7" x14ac:dyDescent="0.25">
      <c r="A106" s="4" t="s">
        <v>25</v>
      </c>
      <c r="B106" s="4" t="s">
        <v>136</v>
      </c>
      <c r="C106" s="4" t="s">
        <v>136</v>
      </c>
      <c r="D106" s="5">
        <v>75</v>
      </c>
      <c r="E106" s="6">
        <f>IF('[1]Adjustment Estimates'!$C$1="Average",VLOOKUP($D106,'[1]Proposed Pay Plan'!$B$3:$F$40,2,FALSE),VLOOKUP(#REF!,'[1]Proposed Pay Plan'!$B$3:$F$40,2,FALSE))</f>
        <v>57102.861599999997</v>
      </c>
      <c r="F106" s="6">
        <f>IF('[1]Adjustment Estimates'!$C$1="Average",VLOOKUP($D106,'[1]Proposed Pay Plan'!$B$3:$F$40,3,FALSE),VLOOKUP(#REF!,'[1]Proposed Pay Plan'!$B$3:$F$40,3,FALSE))</f>
        <v>74811.999599999996</v>
      </c>
      <c r="G106" s="6">
        <f>IF('[1]Adjustment Estimates'!$C$1="Average",VLOOKUP($D106,'[1]Proposed Pay Plan'!$B$3:$F$40,4,FALSE),VLOOKUP(#REF!,'[1]Proposed Pay Plan'!$B$3:$F$40,4,FALSE))</f>
        <v>92521.137600000002</v>
      </c>
    </row>
    <row r="107" spans="1:7" x14ac:dyDescent="0.25">
      <c r="A107" s="8" t="s">
        <v>25</v>
      </c>
      <c r="B107" s="4" t="s">
        <v>137</v>
      </c>
      <c r="C107" s="4" t="s">
        <v>137</v>
      </c>
      <c r="D107" s="5">
        <v>65</v>
      </c>
      <c r="E107" s="6">
        <f>IF('[1]Adjustment Estimates'!$C$1="Average",VLOOKUP($D107,'[1]Proposed Pay Plan'!$B$3:$F$40,2,FALSE),VLOOKUP(#REF!,'[1]Proposed Pay Plan'!$B$3:$F$40,2,FALSE))</f>
        <v>36769.917600000001</v>
      </c>
      <c r="F107" s="6">
        <f>IF('[1]Adjustment Estimates'!$C$1="Average",VLOOKUP($D107,'[1]Proposed Pay Plan'!$B$3:$F$40,3,FALSE),VLOOKUP(#REF!,'[1]Proposed Pay Plan'!$B$3:$F$40,3,FALSE))</f>
        <v>47341.962</v>
      </c>
      <c r="G107" s="6">
        <f>IF('[1]Adjustment Estimates'!$C$1="Average",VLOOKUP($D107,'[1]Proposed Pay Plan'!$B$3:$F$40,4,FALSE),VLOOKUP(#REF!,'[1]Proposed Pay Plan'!$B$3:$F$40,4,FALSE))</f>
        <v>57914.006399999998</v>
      </c>
    </row>
    <row r="108" spans="1:7" x14ac:dyDescent="0.25">
      <c r="A108" s="4" t="s">
        <v>25</v>
      </c>
      <c r="B108" s="4" t="s">
        <v>138</v>
      </c>
      <c r="C108" s="4" t="s">
        <v>138</v>
      </c>
      <c r="D108" s="5">
        <v>63</v>
      </c>
      <c r="E108" s="6">
        <f>IF('[1]Adjustment Estimates'!$C$1="Average",VLOOKUP($D108,'[1]Proposed Pay Plan'!$B$3:$F$40,2,FALSE),VLOOKUP(#REF!,'[1]Proposed Pay Plan'!$B$3:$F$40,2,FALSE))</f>
        <v>33365.5308</v>
      </c>
      <c r="F108" s="6">
        <f>IF('[1]Adjustment Estimates'!$C$1="Average",VLOOKUP($D108,'[1]Proposed Pay Plan'!$B$3:$F$40,3,FALSE),VLOOKUP(#REF!,'[1]Proposed Pay Plan'!$B$3:$F$40,3,FALSE))</f>
        <v>42958.474199999997</v>
      </c>
      <c r="G108" s="6">
        <f>IF('[1]Adjustment Estimates'!$C$1="Average",VLOOKUP($D108,'[1]Proposed Pay Plan'!$B$3:$F$40,4,FALSE),VLOOKUP(#REF!,'[1]Proposed Pay Plan'!$B$3:$F$40,4,FALSE))</f>
        <v>52551.417600000001</v>
      </c>
    </row>
    <row r="109" spans="1:7" x14ac:dyDescent="0.25">
      <c r="A109" s="4" t="s">
        <v>25</v>
      </c>
      <c r="B109" s="4" t="s">
        <v>139</v>
      </c>
      <c r="C109" s="4" t="s">
        <v>139</v>
      </c>
      <c r="D109" s="5">
        <v>64</v>
      </c>
      <c r="E109" s="6">
        <f>IF('[1]Adjustment Estimates'!$C$1="Average",VLOOKUP($D109,'[1]Proposed Pay Plan'!$B$3:$F$40,2,FALSE),VLOOKUP(#REF!,'[1]Proposed Pay Plan'!$B$3:$F$40,2,FALSE))</f>
        <v>34867.184399999998</v>
      </c>
      <c r="F109" s="6">
        <f>IF('[1]Adjustment Estimates'!$C$1="Average",VLOOKUP($D109,'[1]Proposed Pay Plan'!$B$3:$F$40,3,FALSE),VLOOKUP(#REF!,'[1]Proposed Pay Plan'!$B$3:$F$40,3,FALSE))</f>
        <v>44891.501400000001</v>
      </c>
      <c r="G109" s="6">
        <f>IF('[1]Adjustment Estimates'!$C$1="Average",VLOOKUP($D109,'[1]Proposed Pay Plan'!$B$3:$F$40,4,FALSE),VLOOKUP(#REF!,'[1]Proposed Pay Plan'!$B$3:$F$40,4,FALSE))</f>
        <v>54915.818400000004</v>
      </c>
    </row>
    <row r="110" spans="1:7" x14ac:dyDescent="0.25">
      <c r="A110" s="4" t="s">
        <v>25</v>
      </c>
      <c r="B110" s="4" t="s">
        <v>140</v>
      </c>
      <c r="C110" s="4" t="s">
        <v>140</v>
      </c>
      <c r="D110" s="5">
        <v>68</v>
      </c>
      <c r="E110" s="6">
        <f>IF('[1]Adjustment Estimates'!$C$1="Average",VLOOKUP($D110,'[1]Proposed Pay Plan'!$B$3:$F$40,2,FALSE),VLOOKUP(#REF!,'[1]Proposed Pay Plan'!$B$3:$F$40,2,FALSE))</f>
        <v>41963.734799999998</v>
      </c>
      <c r="F110" s="6">
        <f>IF('[1]Adjustment Estimates'!$C$1="Average",VLOOKUP($D110,'[1]Proposed Pay Plan'!$B$3:$F$40,3,FALSE),VLOOKUP(#REF!,'[1]Proposed Pay Plan'!$B$3:$F$40,3,FALSE))</f>
        <v>54027.620999999999</v>
      </c>
      <c r="G110" s="6">
        <f>IF('[1]Adjustment Estimates'!$C$1="Average",VLOOKUP($D110,'[1]Proposed Pay Plan'!$B$3:$F$40,4,FALSE),VLOOKUP(#REF!,'[1]Proposed Pay Plan'!$B$3:$F$40,4,FALSE))</f>
        <v>66091.507199999993</v>
      </c>
    </row>
    <row r="111" spans="1:7" x14ac:dyDescent="0.25">
      <c r="A111" s="8" t="s">
        <v>25</v>
      </c>
      <c r="B111" s="4" t="s">
        <v>141</v>
      </c>
      <c r="C111" s="4" t="s">
        <v>141</v>
      </c>
      <c r="D111" s="5">
        <v>68</v>
      </c>
      <c r="E111" s="6">
        <f>IF('[1]Adjustment Estimates'!$C$1="Average",VLOOKUP($D111,'[1]Proposed Pay Plan'!$B$3:$F$40,2,FALSE),VLOOKUP(#REF!,'[1]Proposed Pay Plan'!$B$3:$F$40,2,FALSE))</f>
        <v>41963.734799999998</v>
      </c>
      <c r="F111" s="6">
        <f>IF('[1]Adjustment Estimates'!$C$1="Average",VLOOKUP($D111,'[1]Proposed Pay Plan'!$B$3:$F$40,3,FALSE),VLOOKUP(#REF!,'[1]Proposed Pay Plan'!$B$3:$F$40,3,FALSE))</f>
        <v>54027.620999999999</v>
      </c>
      <c r="G111" s="6">
        <f>IF('[1]Adjustment Estimates'!$C$1="Average",VLOOKUP($D111,'[1]Proposed Pay Plan'!$B$3:$F$40,4,FALSE),VLOOKUP(#REF!,'[1]Proposed Pay Plan'!$B$3:$F$40,4,FALSE))</f>
        <v>66091.507199999993</v>
      </c>
    </row>
    <row r="112" spans="1:7" x14ac:dyDescent="0.25">
      <c r="A112" s="8" t="s">
        <v>25</v>
      </c>
      <c r="B112" s="4" t="s">
        <v>142</v>
      </c>
      <c r="C112" s="4" t="s">
        <v>142</v>
      </c>
      <c r="D112" s="5">
        <v>68</v>
      </c>
      <c r="E112" s="6">
        <f>IF('[1]Adjustment Estimates'!$C$1="Average",VLOOKUP($D112,'[1]Proposed Pay Plan'!$B$3:$F$40,2,FALSE),VLOOKUP(#REF!,'[1]Proposed Pay Plan'!$B$3:$F$40,2,FALSE))</f>
        <v>41963.734799999998</v>
      </c>
      <c r="F112" s="6">
        <f>IF('[1]Adjustment Estimates'!$C$1="Average",VLOOKUP($D112,'[1]Proposed Pay Plan'!$B$3:$F$40,3,FALSE),VLOOKUP(#REF!,'[1]Proposed Pay Plan'!$B$3:$F$40,3,FALSE))</f>
        <v>54027.620999999999</v>
      </c>
      <c r="G112" s="6">
        <f>IF('[1]Adjustment Estimates'!$C$1="Average",VLOOKUP($D112,'[1]Proposed Pay Plan'!$B$3:$F$40,4,FALSE),VLOOKUP(#REF!,'[1]Proposed Pay Plan'!$B$3:$F$40,4,FALSE))</f>
        <v>66091.507199999993</v>
      </c>
    </row>
    <row r="113" spans="1:7" x14ac:dyDescent="0.25">
      <c r="A113" s="8" t="s">
        <v>25</v>
      </c>
      <c r="B113" s="4" t="s">
        <v>143</v>
      </c>
      <c r="C113" s="4" t="s">
        <v>143</v>
      </c>
      <c r="D113" s="5">
        <v>68</v>
      </c>
      <c r="E113" s="6">
        <f>IF('[1]Adjustment Estimates'!$C$1="Average",VLOOKUP($D113,'[1]Proposed Pay Plan'!$B$3:$F$40,2,FALSE),VLOOKUP(#REF!,'[1]Proposed Pay Plan'!$B$3:$F$40,2,FALSE))</f>
        <v>41963.734799999998</v>
      </c>
      <c r="F113" s="6">
        <f>IF('[1]Adjustment Estimates'!$C$1="Average",VLOOKUP($D113,'[1]Proposed Pay Plan'!$B$3:$F$40,3,FALSE),VLOOKUP(#REF!,'[1]Proposed Pay Plan'!$B$3:$F$40,3,FALSE))</f>
        <v>54027.620999999999</v>
      </c>
      <c r="G113" s="6">
        <f>IF('[1]Adjustment Estimates'!$C$1="Average",VLOOKUP($D113,'[1]Proposed Pay Plan'!$B$3:$F$40,4,FALSE),VLOOKUP(#REF!,'[1]Proposed Pay Plan'!$B$3:$F$40,4,FALSE))</f>
        <v>66091.507199999993</v>
      </c>
    </row>
    <row r="114" spans="1:7" x14ac:dyDescent="0.25">
      <c r="A114" s="8" t="s">
        <v>25</v>
      </c>
      <c r="B114" s="8" t="s">
        <v>144</v>
      </c>
      <c r="C114" s="8" t="s">
        <v>144</v>
      </c>
      <c r="D114" s="5">
        <v>68</v>
      </c>
      <c r="E114" s="6">
        <f>IF('[1]Adjustment Estimates'!$C$1="Average",VLOOKUP($D114,'[1]Proposed Pay Plan'!$B$3:$F$40,2,FALSE),VLOOKUP(#REF!,'[1]Proposed Pay Plan'!$B$3:$F$40,2,FALSE))</f>
        <v>41963.734799999998</v>
      </c>
      <c r="F114" s="6">
        <f>IF('[1]Adjustment Estimates'!$C$1="Average",VLOOKUP($D114,'[1]Proposed Pay Plan'!$B$3:$F$40,3,FALSE),VLOOKUP(#REF!,'[1]Proposed Pay Plan'!$B$3:$F$40,3,FALSE))</f>
        <v>54027.620999999999</v>
      </c>
      <c r="G114" s="6">
        <f>IF('[1]Adjustment Estimates'!$C$1="Average",VLOOKUP($D114,'[1]Proposed Pay Plan'!$B$3:$F$40,4,FALSE),VLOOKUP(#REF!,'[1]Proposed Pay Plan'!$B$3:$F$40,4,FALSE))</f>
        <v>66091.507199999993</v>
      </c>
    </row>
    <row r="115" spans="1:7" x14ac:dyDescent="0.25">
      <c r="A115" s="4" t="s">
        <v>7</v>
      </c>
      <c r="B115" s="4" t="s">
        <v>145</v>
      </c>
      <c r="C115" s="4" t="s">
        <v>145</v>
      </c>
      <c r="D115" s="5">
        <v>70</v>
      </c>
      <c r="E115" s="6">
        <f>IF('[1]Adjustment Estimates'!$C$1="Average",VLOOKUP($D115,'[1]Proposed Pay Plan'!$B$3:$F$40,2,FALSE),VLOOKUP(#REF!,'[1]Proposed Pay Plan'!$B$3:$F$40,2,FALSE))</f>
        <v>45822.477599999998</v>
      </c>
      <c r="F115" s="6">
        <f>IF('[1]Adjustment Estimates'!$C$1="Average",VLOOKUP($D115,'[1]Proposed Pay Plan'!$B$3:$F$40,3,FALSE),VLOOKUP(#REF!,'[1]Proposed Pay Plan'!$B$3:$F$40,3,FALSE))</f>
        <v>58639.177800000005</v>
      </c>
      <c r="G115" s="6">
        <f>IF('[1]Adjustment Estimates'!$C$1="Average",VLOOKUP($D115,'[1]Proposed Pay Plan'!$B$3:$F$40,4,FALSE),VLOOKUP(#REF!,'[1]Proposed Pay Plan'!$B$3:$F$40,4,FALSE))</f>
        <v>71455.878000000012</v>
      </c>
    </row>
    <row r="116" spans="1:7" x14ac:dyDescent="0.25">
      <c r="A116" s="4" t="s">
        <v>7</v>
      </c>
      <c r="B116" s="4" t="s">
        <v>146</v>
      </c>
      <c r="C116" s="4" t="s">
        <v>146</v>
      </c>
      <c r="D116" s="5">
        <v>68</v>
      </c>
      <c r="E116" s="6">
        <f>IF('[1]Adjustment Estimates'!$C$1="Average",VLOOKUP($D116,'[1]Proposed Pay Plan'!$B$3:$F$40,2,FALSE),VLOOKUP(#REF!,'[1]Proposed Pay Plan'!$B$3:$F$40,2,FALSE))</f>
        <v>41963.734799999998</v>
      </c>
      <c r="F116" s="6">
        <f>IF('[1]Adjustment Estimates'!$C$1="Average",VLOOKUP($D116,'[1]Proposed Pay Plan'!$B$3:$F$40,3,FALSE),VLOOKUP(#REF!,'[1]Proposed Pay Plan'!$B$3:$F$40,3,FALSE))</f>
        <v>54027.620999999999</v>
      </c>
      <c r="G116" s="6">
        <f>IF('[1]Adjustment Estimates'!$C$1="Average",VLOOKUP($D116,'[1]Proposed Pay Plan'!$B$3:$F$40,4,FALSE),VLOOKUP(#REF!,'[1]Proposed Pay Plan'!$B$3:$F$40,4,FALSE))</f>
        <v>66091.507199999993</v>
      </c>
    </row>
    <row r="117" spans="1:7" x14ac:dyDescent="0.25">
      <c r="A117" s="8" t="s">
        <v>7</v>
      </c>
      <c r="B117" s="4" t="s">
        <v>147</v>
      </c>
      <c r="C117" s="4" t="s">
        <v>147</v>
      </c>
      <c r="D117" s="5">
        <v>67</v>
      </c>
      <c r="E117" s="6">
        <f>IF('[1]Adjustment Estimates'!$C$1="Average",VLOOKUP($D117,'[1]Proposed Pay Plan'!$B$3:$F$40,2,FALSE),VLOOKUP(#REF!,'[1]Proposed Pay Plan'!$B$3:$F$40,2,FALSE))</f>
        <v>40154.292000000001</v>
      </c>
      <c r="F117" s="6">
        <f>IF('[1]Adjustment Estimates'!$C$1="Average",VLOOKUP($D117,'[1]Proposed Pay Plan'!$B$3:$F$40,3,FALSE),VLOOKUP(#REF!,'[1]Proposed Pay Plan'!$B$3:$F$40,3,FALSE))</f>
        <v>51698.660400000008</v>
      </c>
      <c r="G117" s="6">
        <f>IF('[1]Adjustment Estimates'!$C$1="Average",VLOOKUP($D117,'[1]Proposed Pay Plan'!$B$3:$F$40,4,FALSE),VLOOKUP(#REF!,'[1]Proposed Pay Plan'!$B$3:$F$40,4,FALSE))</f>
        <v>63243.0288</v>
      </c>
    </row>
    <row r="118" spans="1:7" x14ac:dyDescent="0.25">
      <c r="A118" s="8" t="s">
        <v>148</v>
      </c>
      <c r="B118" s="4" t="s">
        <v>149</v>
      </c>
      <c r="C118" s="4" t="s">
        <v>149</v>
      </c>
      <c r="D118" s="5">
        <v>73</v>
      </c>
      <c r="E118" s="6">
        <f>IF('[1]Adjustment Estimates'!$C$1="Average",VLOOKUP($D118,'[1]Proposed Pay Plan'!$B$3:$F$40,2,FALSE),VLOOKUP(#REF!,'[1]Proposed Pay Plan'!$B$3:$F$40,2,FALSE))</f>
        <v>52292.79</v>
      </c>
      <c r="F118" s="6">
        <f>IF('[1]Adjustment Estimates'!$C$1="Average",VLOOKUP($D118,'[1]Proposed Pay Plan'!$B$3:$F$40,3,FALSE),VLOOKUP(#REF!,'[1]Proposed Pay Plan'!$B$3:$F$40,3,FALSE))</f>
        <v>68654.898000000001</v>
      </c>
      <c r="G118" s="6">
        <f>IF('[1]Adjustment Estimates'!$C$1="Average",VLOOKUP($D118,'[1]Proposed Pay Plan'!$B$3:$F$40,4,FALSE),VLOOKUP(#REF!,'[1]Proposed Pay Plan'!$B$3:$F$40,4,FALSE))</f>
        <v>85017.005999999994</v>
      </c>
    </row>
    <row r="119" spans="1:7" x14ac:dyDescent="0.25">
      <c r="A119" s="4" t="s">
        <v>21</v>
      </c>
      <c r="B119" s="4" t="s">
        <v>150</v>
      </c>
      <c r="C119" s="4" t="s">
        <v>151</v>
      </c>
      <c r="D119" s="5">
        <v>64</v>
      </c>
      <c r="E119" s="6">
        <f>IF('[1]Adjustment Estimates'!$C$1="Average",VLOOKUP($D119,'[1]Proposed Pay Plan'!$B$3:$F$40,2,FALSE),VLOOKUP(#REF!,'[1]Proposed Pay Plan'!$B$3:$F$40,2,FALSE))</f>
        <v>34867.184399999998</v>
      </c>
      <c r="F119" s="6">
        <f>IF('[1]Adjustment Estimates'!$C$1="Average",VLOOKUP($D119,'[1]Proposed Pay Plan'!$B$3:$F$40,3,FALSE),VLOOKUP(#REF!,'[1]Proposed Pay Plan'!$B$3:$F$40,3,FALSE))</f>
        <v>44891.501400000001</v>
      </c>
      <c r="G119" s="6">
        <f>IF('[1]Adjustment Estimates'!$C$1="Average",VLOOKUP($D119,'[1]Proposed Pay Plan'!$B$3:$F$40,4,FALSE),VLOOKUP(#REF!,'[1]Proposed Pay Plan'!$B$3:$F$40,4,FALSE))</f>
        <v>54915.818400000004</v>
      </c>
    </row>
    <row r="120" spans="1:7" x14ac:dyDescent="0.25">
      <c r="A120" s="4" t="s">
        <v>23</v>
      </c>
      <c r="B120" s="4" t="s">
        <v>152</v>
      </c>
      <c r="C120" s="4" t="s">
        <v>152</v>
      </c>
      <c r="D120" s="5">
        <v>69</v>
      </c>
      <c r="E120" s="6">
        <f>IF('[1]Adjustment Estimates'!$C$1="Average",VLOOKUP($D120,'[1]Proposed Pay Plan'!$B$3:$F$40,2,FALSE),VLOOKUP(#REF!,'[1]Proposed Pay Plan'!$B$3:$F$40,2,FALSE))</f>
        <v>43849.134000000005</v>
      </c>
      <c r="F120" s="6">
        <f>IF('[1]Adjustment Estimates'!$C$1="Average",VLOOKUP($D120,'[1]Proposed Pay Plan'!$B$3:$F$40,3,FALSE),VLOOKUP(#REF!,'[1]Proposed Pay Plan'!$B$3:$F$40,3,FALSE))</f>
        <v>55775.719799999999</v>
      </c>
      <c r="G120" s="6">
        <f>IF('[1]Adjustment Estimates'!$C$1="Average",VLOOKUP($D120,'[1]Proposed Pay Plan'!$B$3:$F$40,4,FALSE),VLOOKUP(#REF!,'[1]Proposed Pay Plan'!$B$3:$F$40,4,FALSE))</f>
        <v>67702.305599999992</v>
      </c>
    </row>
    <row r="121" spans="1:7" x14ac:dyDescent="0.25">
      <c r="A121" s="4" t="s">
        <v>21</v>
      </c>
      <c r="B121" s="4" t="s">
        <v>153</v>
      </c>
      <c r="C121" s="4" t="s">
        <v>154</v>
      </c>
      <c r="D121" s="5">
        <v>76</v>
      </c>
      <c r="E121" s="6">
        <f>IF('[1]Adjustment Estimates'!$C$1="Average",VLOOKUP($D121,'[1]Proposed Pay Plan'!$B$3:$F$40,2,FALSE),VLOOKUP(#REF!,'[1]Proposed Pay Plan'!$B$3:$F$40,2,FALSE))</f>
        <v>59672.602800000008</v>
      </c>
      <c r="F121" s="6">
        <f>IF('[1]Adjustment Estimates'!$C$1="Average",VLOOKUP($D121,'[1]Proposed Pay Plan'!$B$3:$F$40,3,FALSE),VLOOKUP(#REF!,'[1]Proposed Pay Plan'!$B$3:$F$40,3,FALSE))</f>
        <v>78100.459200000012</v>
      </c>
      <c r="G121" s="6">
        <f>IF('[1]Adjustment Estimates'!$C$1="Average",VLOOKUP($D121,'[1]Proposed Pay Plan'!$B$3:$F$40,4,FALSE),VLOOKUP(#REF!,'[1]Proposed Pay Plan'!$B$3:$F$40,4,FALSE))</f>
        <v>96528.315600000002</v>
      </c>
    </row>
    <row r="122" spans="1:7" x14ac:dyDescent="0.25">
      <c r="A122" s="4" t="s">
        <v>19</v>
      </c>
      <c r="B122" s="4" t="s">
        <v>155</v>
      </c>
      <c r="C122" s="4" t="s">
        <v>156</v>
      </c>
      <c r="D122" s="5">
        <v>67</v>
      </c>
      <c r="E122" s="6">
        <f>IF('[1]Adjustment Estimates'!$C$1="Average",VLOOKUP($D122,'[1]Proposed Pay Plan'!$B$3:$F$40,2,FALSE),VLOOKUP(#REF!,'[1]Proposed Pay Plan'!$B$3:$F$40,2,FALSE))</f>
        <v>40154.292000000001</v>
      </c>
      <c r="F122" s="6">
        <f>IF('[1]Adjustment Estimates'!$C$1="Average",VLOOKUP($D122,'[1]Proposed Pay Plan'!$B$3:$F$40,3,FALSE),VLOOKUP(#REF!,'[1]Proposed Pay Plan'!$B$3:$F$40,3,FALSE))</f>
        <v>51698.660400000008</v>
      </c>
      <c r="G122" s="6">
        <f>IF('[1]Adjustment Estimates'!$C$1="Average",VLOOKUP($D122,'[1]Proposed Pay Plan'!$B$3:$F$40,4,FALSE),VLOOKUP(#REF!,'[1]Proposed Pay Plan'!$B$3:$F$40,4,FALSE))</f>
        <v>63243.0288</v>
      </c>
    </row>
    <row r="123" spans="1:7" x14ac:dyDescent="0.25">
      <c r="A123" s="4" t="s">
        <v>9</v>
      </c>
      <c r="B123" s="4" t="s">
        <v>157</v>
      </c>
      <c r="C123" s="4" t="s">
        <v>158</v>
      </c>
      <c r="D123" s="5">
        <v>86</v>
      </c>
      <c r="E123" s="6">
        <f>IF('[1]Adjustment Estimates'!$C$1="Average",VLOOKUP($D123,'[1]Proposed Pay Plan'!$B$3:$F$40,2,FALSE),VLOOKUP(#REF!,'[1]Proposed Pay Plan'!$B$3:$F$40,2,FALSE))</f>
        <v>94732.415999999997</v>
      </c>
      <c r="F123" s="6">
        <f>IF('[1]Adjustment Estimates'!$C$1="Average",VLOOKUP($D123,'[1]Proposed Pay Plan'!$B$3:$F$40,3,FALSE),VLOOKUP(#REF!,'[1]Proposed Pay Plan'!$B$3:$F$40,3,FALSE))</f>
        <v>128580.72300000001</v>
      </c>
      <c r="G123" s="6">
        <f>IF('[1]Adjustment Estimates'!$C$1="Average",VLOOKUP($D123,'[1]Proposed Pay Plan'!$B$3:$F$40,4,FALSE),VLOOKUP(#REF!,'[1]Proposed Pay Plan'!$B$3:$F$40,4,FALSE))</f>
        <v>162429.03</v>
      </c>
    </row>
    <row r="124" spans="1:7" x14ac:dyDescent="0.25">
      <c r="A124" s="4" t="s">
        <v>21</v>
      </c>
      <c r="B124" s="4" t="s">
        <v>159</v>
      </c>
      <c r="C124" s="4" t="s">
        <v>159</v>
      </c>
      <c r="D124" s="5">
        <v>67</v>
      </c>
      <c r="E124" s="6">
        <f>IF('[1]Adjustment Estimates'!$C$1="Average",VLOOKUP($D124,'[1]Proposed Pay Plan'!$B$3:$F$40,2,FALSE),VLOOKUP(#REF!,'[1]Proposed Pay Plan'!$B$3:$F$40,2,FALSE))</f>
        <v>40154.292000000001</v>
      </c>
      <c r="F124" s="6">
        <f>IF('[1]Adjustment Estimates'!$C$1="Average",VLOOKUP($D124,'[1]Proposed Pay Plan'!$B$3:$F$40,3,FALSE),VLOOKUP(#REF!,'[1]Proposed Pay Plan'!$B$3:$F$40,3,FALSE))</f>
        <v>51698.660400000008</v>
      </c>
      <c r="G124" s="6">
        <f>IF('[1]Adjustment Estimates'!$C$1="Average",VLOOKUP($D124,'[1]Proposed Pay Plan'!$B$3:$F$40,4,FALSE),VLOOKUP(#REF!,'[1]Proposed Pay Plan'!$B$3:$F$40,4,FALSE))</f>
        <v>63243.0288</v>
      </c>
    </row>
    <row r="125" spans="1:7" x14ac:dyDescent="0.25">
      <c r="A125" s="4" t="s">
        <v>21</v>
      </c>
      <c r="B125" s="4" t="s">
        <v>160</v>
      </c>
      <c r="C125" s="4" t="s">
        <v>160</v>
      </c>
      <c r="D125" s="5">
        <v>64</v>
      </c>
      <c r="E125" s="6">
        <f>IF('[1]Adjustment Estimates'!$C$1="Average",VLOOKUP($D125,'[1]Proposed Pay Plan'!$B$3:$F$40,2,FALSE),VLOOKUP(#REF!,'[1]Proposed Pay Plan'!$B$3:$F$40,2,FALSE))</f>
        <v>34867.184399999998</v>
      </c>
      <c r="F125" s="6">
        <f>IF('[1]Adjustment Estimates'!$C$1="Average",VLOOKUP($D125,'[1]Proposed Pay Plan'!$B$3:$F$40,3,FALSE),VLOOKUP(#REF!,'[1]Proposed Pay Plan'!$B$3:$F$40,3,FALSE))</f>
        <v>44891.501400000001</v>
      </c>
      <c r="G125" s="6">
        <f>IF('[1]Adjustment Estimates'!$C$1="Average",VLOOKUP($D125,'[1]Proposed Pay Plan'!$B$3:$F$40,4,FALSE),VLOOKUP(#REF!,'[1]Proposed Pay Plan'!$B$3:$F$40,4,FALSE))</f>
        <v>54915.818400000004</v>
      </c>
    </row>
    <row r="126" spans="1:7" x14ac:dyDescent="0.25">
      <c r="A126" s="4" t="s">
        <v>21</v>
      </c>
      <c r="B126" s="4" t="s">
        <v>161</v>
      </c>
      <c r="C126" s="4" t="s">
        <v>161</v>
      </c>
      <c r="D126" s="5">
        <v>69</v>
      </c>
      <c r="E126" s="6">
        <f>IF('[1]Adjustment Estimates'!$C$1="Average",VLOOKUP($D126,'[1]Proposed Pay Plan'!$B$3:$F$40,2,FALSE),VLOOKUP(#REF!,'[1]Proposed Pay Plan'!$B$3:$F$40,2,FALSE))</f>
        <v>43849.134000000005</v>
      </c>
      <c r="F126" s="6">
        <f>IF('[1]Adjustment Estimates'!$C$1="Average",VLOOKUP($D126,'[1]Proposed Pay Plan'!$B$3:$F$40,3,FALSE),VLOOKUP(#REF!,'[1]Proposed Pay Plan'!$B$3:$F$40,3,FALSE))</f>
        <v>55775.719799999999</v>
      </c>
      <c r="G126" s="6">
        <f>IF('[1]Adjustment Estimates'!$C$1="Average",VLOOKUP($D126,'[1]Proposed Pay Plan'!$B$3:$F$40,4,FALSE),VLOOKUP(#REF!,'[1]Proposed Pay Plan'!$B$3:$F$40,4,FALSE))</f>
        <v>67702.305599999992</v>
      </c>
    </row>
    <row r="127" spans="1:7" x14ac:dyDescent="0.25">
      <c r="A127" s="4" t="s">
        <v>7</v>
      </c>
      <c r="B127" s="4" t="s">
        <v>162</v>
      </c>
      <c r="C127" s="4" t="s">
        <v>162</v>
      </c>
      <c r="D127" s="5">
        <v>63</v>
      </c>
      <c r="E127" s="6">
        <f>IF('[1]Adjustment Estimates'!$C$1="Average",VLOOKUP($D127,'[1]Proposed Pay Plan'!$B$3:$F$40,2,FALSE),VLOOKUP(#REF!,'[1]Proposed Pay Plan'!$B$3:$F$40,2,FALSE))</f>
        <v>33365.5308</v>
      </c>
      <c r="F127" s="6">
        <f>IF('[1]Adjustment Estimates'!$C$1="Average",VLOOKUP($D127,'[1]Proposed Pay Plan'!$B$3:$F$40,3,FALSE),VLOOKUP(#REF!,'[1]Proposed Pay Plan'!$B$3:$F$40,3,FALSE))</f>
        <v>42958.474199999997</v>
      </c>
      <c r="G127" s="6">
        <f>IF('[1]Adjustment Estimates'!$C$1="Average",VLOOKUP($D127,'[1]Proposed Pay Plan'!$B$3:$F$40,4,FALSE),VLOOKUP(#REF!,'[1]Proposed Pay Plan'!$B$3:$F$40,4,FALSE))</f>
        <v>52551.417600000001</v>
      </c>
    </row>
    <row r="128" spans="1:7" x14ac:dyDescent="0.25">
      <c r="A128" s="8" t="s">
        <v>23</v>
      </c>
      <c r="B128" s="8" t="s">
        <v>163</v>
      </c>
      <c r="C128" s="8" t="s">
        <v>163</v>
      </c>
      <c r="D128" s="9">
        <v>62</v>
      </c>
      <c r="E128" s="6">
        <f>IF('[1]Adjustment Estimates'!$C$1="Average",VLOOKUP($D128,'[1]Proposed Pay Plan'!$B$3:$F$40,2,FALSE),VLOOKUP(#REF!,'[1]Proposed Pay Plan'!$B$3:$F$40,2,FALSE))</f>
        <v>31927.824000000001</v>
      </c>
      <c r="F128" s="6">
        <f>IF('[1]Adjustment Estimates'!$C$1="Average",VLOOKUP($D128,'[1]Proposed Pay Plan'!$B$3:$F$40,3,FALSE),VLOOKUP(#REF!,'[1]Proposed Pay Plan'!$B$3:$F$40,3,FALSE))</f>
        <v>41107.7808</v>
      </c>
      <c r="G128" s="6">
        <f>IF('[1]Adjustment Estimates'!$C$1="Average",VLOOKUP($D128,'[1]Proposed Pay Plan'!$B$3:$F$40,4,FALSE),VLOOKUP(#REF!,'[1]Proposed Pay Plan'!$B$3:$F$40,4,FALSE))</f>
        <v>50287.7376</v>
      </c>
    </row>
    <row r="129" spans="1:7" x14ac:dyDescent="0.25">
      <c r="A129" s="8" t="s">
        <v>7</v>
      </c>
      <c r="B129" s="4" t="s">
        <v>164</v>
      </c>
      <c r="C129" s="4" t="s">
        <v>164</v>
      </c>
      <c r="D129" s="5">
        <v>61</v>
      </c>
      <c r="E129" s="6">
        <f>IF('[1]Adjustment Estimates'!$C$1="Average",VLOOKUP($D129,'[1]Proposed Pay Plan'!$B$3:$F$40,2,FALSE),VLOOKUP(#REF!,'[1]Proposed Pay Plan'!$B$3:$F$40,2,FALSE))</f>
        <v>30552.746400000004</v>
      </c>
      <c r="F129" s="6">
        <f>IF('[1]Adjustment Estimates'!$C$1="Average",VLOOKUP($D129,'[1]Proposed Pay Plan'!$B$3:$F$40,3,FALSE),VLOOKUP(#REF!,'[1]Proposed Pay Plan'!$B$3:$F$40,3,FALSE))</f>
        <v>39335.970600000001</v>
      </c>
      <c r="G129" s="6">
        <f>IF('[1]Adjustment Estimates'!$C$1="Average",VLOOKUP($D129,'[1]Proposed Pay Plan'!$B$3:$F$40,4,FALSE),VLOOKUP(#REF!,'[1]Proposed Pay Plan'!$B$3:$F$40,4,FALSE))</f>
        <v>48119.194799999997</v>
      </c>
    </row>
    <row r="130" spans="1:7" x14ac:dyDescent="0.25">
      <c r="A130" s="4" t="s">
        <v>9</v>
      </c>
      <c r="B130" s="4" t="s">
        <v>165</v>
      </c>
      <c r="C130" s="4" t="s">
        <v>165</v>
      </c>
      <c r="D130" s="5">
        <v>70</v>
      </c>
      <c r="E130" s="6">
        <f>IF('[1]Adjustment Estimates'!$C$1="Average",VLOOKUP($D130,'[1]Proposed Pay Plan'!$B$3:$F$40,2,FALSE),VLOOKUP(#REF!,'[1]Proposed Pay Plan'!$B$3:$F$40,2,FALSE))</f>
        <v>45822.477599999998</v>
      </c>
      <c r="F130" s="6">
        <f>IF('[1]Adjustment Estimates'!$C$1="Average",VLOOKUP($D130,'[1]Proposed Pay Plan'!$B$3:$F$40,3,FALSE),VLOOKUP(#REF!,'[1]Proposed Pay Plan'!$B$3:$F$40,3,FALSE))</f>
        <v>58639.177800000005</v>
      </c>
      <c r="G130" s="6">
        <f>IF('[1]Adjustment Estimates'!$C$1="Average",VLOOKUP($D130,'[1]Proposed Pay Plan'!$B$3:$F$40,4,FALSE),VLOOKUP(#REF!,'[1]Proposed Pay Plan'!$B$3:$F$40,4,FALSE))</f>
        <v>71455.878000000012</v>
      </c>
    </row>
    <row r="131" spans="1:7" x14ac:dyDescent="0.25">
      <c r="A131" s="4" t="s">
        <v>14</v>
      </c>
      <c r="B131" s="4" t="s">
        <v>166</v>
      </c>
      <c r="C131" s="4" t="s">
        <v>166</v>
      </c>
      <c r="D131" s="5">
        <v>71</v>
      </c>
      <c r="E131" s="6">
        <f>IF('[1]Adjustment Estimates'!$C$1="Average",VLOOKUP($D131,'[1]Proposed Pay Plan'!$B$3:$F$40,2,FALSE),VLOOKUP(#REF!,'[1]Proposed Pay Plan'!$B$3:$F$40,2,FALSE))</f>
        <v>47886.411599999999</v>
      </c>
      <c r="F131" s="6">
        <f>IF('[1]Adjustment Estimates'!$C$1="Average",VLOOKUP($D131,'[1]Proposed Pay Plan'!$B$3:$F$40,3,FALSE),VLOOKUP(#REF!,'[1]Proposed Pay Plan'!$B$3:$F$40,3,FALSE))</f>
        <v>61278.892199999995</v>
      </c>
      <c r="G131" s="6">
        <f>IF('[1]Adjustment Estimates'!$C$1="Average",VLOOKUP($D131,'[1]Proposed Pay Plan'!$B$3:$F$40,4,FALSE),VLOOKUP(#REF!,'[1]Proposed Pay Plan'!$B$3:$F$40,4,FALSE))</f>
        <v>74671.372799999997</v>
      </c>
    </row>
    <row r="132" spans="1:7" x14ac:dyDescent="0.25">
      <c r="A132" s="8" t="s">
        <v>14</v>
      </c>
      <c r="B132" s="4" t="s">
        <v>167</v>
      </c>
      <c r="C132" s="4" t="s">
        <v>167</v>
      </c>
      <c r="D132" s="5">
        <v>71</v>
      </c>
      <c r="E132" s="6">
        <f>IF('[1]Adjustment Estimates'!$C$1="Average",VLOOKUP($D132,'[1]Proposed Pay Plan'!$B$3:$F$40,2,FALSE),VLOOKUP(#REF!,'[1]Proposed Pay Plan'!$B$3:$F$40,2,FALSE))</f>
        <v>47886.411599999999</v>
      </c>
      <c r="F132" s="6">
        <f>IF('[1]Adjustment Estimates'!$C$1="Average",VLOOKUP($D132,'[1]Proposed Pay Plan'!$B$3:$F$40,3,FALSE),VLOOKUP(#REF!,'[1]Proposed Pay Plan'!$B$3:$F$40,3,FALSE))</f>
        <v>61278.892199999995</v>
      </c>
      <c r="G132" s="6">
        <f>IF('[1]Adjustment Estimates'!$C$1="Average",VLOOKUP($D132,'[1]Proposed Pay Plan'!$B$3:$F$40,4,FALSE),VLOOKUP(#REF!,'[1]Proposed Pay Plan'!$B$3:$F$40,4,FALSE))</f>
        <v>74671.372799999997</v>
      </c>
    </row>
    <row r="133" spans="1:7" x14ac:dyDescent="0.25">
      <c r="A133" s="4" t="s">
        <v>14</v>
      </c>
      <c r="B133" s="4" t="s">
        <v>168</v>
      </c>
      <c r="C133" s="4" t="s">
        <v>169</v>
      </c>
      <c r="D133" s="5">
        <v>65</v>
      </c>
      <c r="E133" s="6">
        <f>IF('[1]Adjustment Estimates'!$C$1="Average",VLOOKUP($D133,'[1]Proposed Pay Plan'!$B$3:$F$40,2,FALSE),VLOOKUP(#REF!,'[1]Proposed Pay Plan'!$B$3:$F$40,2,FALSE))</f>
        <v>36769.917600000001</v>
      </c>
      <c r="F133" s="6">
        <f>IF('[1]Adjustment Estimates'!$C$1="Average",VLOOKUP($D133,'[1]Proposed Pay Plan'!$B$3:$F$40,3,FALSE),VLOOKUP(#REF!,'[1]Proposed Pay Plan'!$B$3:$F$40,3,FALSE))</f>
        <v>47341.962</v>
      </c>
      <c r="G133" s="6">
        <f>IF('[1]Adjustment Estimates'!$C$1="Average",VLOOKUP($D133,'[1]Proposed Pay Plan'!$B$3:$F$40,4,FALSE),VLOOKUP(#REF!,'[1]Proposed Pay Plan'!$B$3:$F$40,4,FALSE))</f>
        <v>57914.006399999998</v>
      </c>
    </row>
    <row r="134" spans="1:7" x14ac:dyDescent="0.25">
      <c r="A134" s="8" t="s">
        <v>14</v>
      </c>
      <c r="B134" s="4" t="s">
        <v>170</v>
      </c>
      <c r="C134" s="4" t="s">
        <v>170</v>
      </c>
      <c r="D134" s="5">
        <v>65</v>
      </c>
      <c r="E134" s="6">
        <f>IF('[1]Adjustment Estimates'!$C$1="Average",VLOOKUP($D134,'[1]Proposed Pay Plan'!$B$3:$F$40,2,FALSE),VLOOKUP(#REF!,'[1]Proposed Pay Plan'!$B$3:$F$40,2,FALSE))</f>
        <v>36769.917600000001</v>
      </c>
      <c r="F134" s="6">
        <f>IF('[1]Adjustment Estimates'!$C$1="Average",VLOOKUP($D134,'[1]Proposed Pay Plan'!$B$3:$F$40,3,FALSE),VLOOKUP(#REF!,'[1]Proposed Pay Plan'!$B$3:$F$40,3,FALSE))</f>
        <v>47341.962</v>
      </c>
      <c r="G134" s="6">
        <f>IF('[1]Adjustment Estimates'!$C$1="Average",VLOOKUP($D134,'[1]Proposed Pay Plan'!$B$3:$F$40,4,FALSE),VLOOKUP(#REF!,'[1]Proposed Pay Plan'!$B$3:$F$40,4,FALSE))</f>
        <v>57914.006399999998</v>
      </c>
    </row>
    <row r="135" spans="1:7" x14ac:dyDescent="0.25">
      <c r="A135" s="4" t="s">
        <v>7</v>
      </c>
      <c r="B135" s="4" t="s">
        <v>171</v>
      </c>
      <c r="C135" s="4" t="s">
        <v>172</v>
      </c>
      <c r="D135" s="5">
        <v>83</v>
      </c>
      <c r="E135" s="6">
        <f>IF('[1]Adjustment Estimates'!$C$1="Average",VLOOKUP($D135,'[1]Proposed Pay Plan'!$B$3:$F$40,2,FALSE),VLOOKUP(#REF!,'[1]Proposed Pay Plan'!$B$3:$F$40,2,FALSE))</f>
        <v>82596.725999999995</v>
      </c>
      <c r="F135" s="6">
        <f>IF('[1]Adjustment Estimates'!$C$1="Average",VLOOKUP($D135,'[1]Proposed Pay Plan'!$B$3:$F$40,3,FALSE),VLOOKUP(#REF!,'[1]Proposed Pay Plan'!$B$3:$F$40,3,FALSE))</f>
        <v>118382.49899999998</v>
      </c>
      <c r="G135" s="6">
        <f>IF('[1]Adjustment Estimates'!$C$1="Average",VLOOKUP($D135,'[1]Proposed Pay Plan'!$B$3:$F$40,4,FALSE),VLOOKUP(#REF!,'[1]Proposed Pay Plan'!$B$3:$F$40,4,FALSE))</f>
        <v>154168.272</v>
      </c>
    </row>
    <row r="136" spans="1:7" x14ac:dyDescent="0.25">
      <c r="A136" s="8" t="s">
        <v>22</v>
      </c>
      <c r="B136" s="8" t="s">
        <v>173</v>
      </c>
      <c r="C136" s="8" t="s">
        <v>173</v>
      </c>
      <c r="D136" s="5">
        <v>73</v>
      </c>
      <c r="E136" s="6">
        <f>IF('[1]Adjustment Estimates'!$C$1="Average",VLOOKUP($D136,'[1]Proposed Pay Plan'!$B$3:$F$40,2,FALSE),VLOOKUP(#REF!,'[1]Proposed Pay Plan'!$B$3:$F$40,2,FALSE))</f>
        <v>52292.79</v>
      </c>
      <c r="F136" s="6">
        <f>IF('[1]Adjustment Estimates'!$C$1="Average",VLOOKUP($D136,'[1]Proposed Pay Plan'!$B$3:$F$40,3,FALSE),VLOOKUP(#REF!,'[1]Proposed Pay Plan'!$B$3:$F$40,3,FALSE))</f>
        <v>68654.898000000001</v>
      </c>
      <c r="G136" s="6">
        <f>IF('[1]Adjustment Estimates'!$C$1="Average",VLOOKUP($D136,'[1]Proposed Pay Plan'!$B$3:$F$40,4,FALSE),VLOOKUP(#REF!,'[1]Proposed Pay Plan'!$B$3:$F$40,4,FALSE))</f>
        <v>85017.005999999994</v>
      </c>
    </row>
    <row r="137" spans="1:7" x14ac:dyDescent="0.25">
      <c r="A137" s="4" t="s">
        <v>7</v>
      </c>
      <c r="B137" s="4" t="s">
        <v>174</v>
      </c>
      <c r="C137" s="4" t="s">
        <v>174</v>
      </c>
      <c r="D137" s="5">
        <v>86</v>
      </c>
      <c r="E137" s="6">
        <f>IF('[1]Adjustment Estimates'!$C$1="Average",VLOOKUP($D137,'[1]Proposed Pay Plan'!$B$3:$F$40,2,FALSE),VLOOKUP(#REF!,'[1]Proposed Pay Plan'!$B$3:$F$40,2,FALSE))</f>
        <v>94732.415999999997</v>
      </c>
      <c r="F137" s="6">
        <f>IF('[1]Adjustment Estimates'!$C$1="Average",VLOOKUP($D137,'[1]Proposed Pay Plan'!$B$3:$F$40,3,FALSE),VLOOKUP(#REF!,'[1]Proposed Pay Plan'!$B$3:$F$40,3,FALSE))</f>
        <v>128580.72300000001</v>
      </c>
      <c r="G137" s="6">
        <f>IF('[1]Adjustment Estimates'!$C$1="Average",VLOOKUP($D137,'[1]Proposed Pay Plan'!$B$3:$F$40,4,FALSE),VLOOKUP(#REF!,'[1]Proposed Pay Plan'!$B$3:$F$40,4,FALSE))</f>
        <v>162429.03</v>
      </c>
    </row>
    <row r="138" spans="1:7" x14ac:dyDescent="0.25">
      <c r="A138" s="4" t="s">
        <v>175</v>
      </c>
      <c r="B138" s="4" t="s">
        <v>176</v>
      </c>
      <c r="C138" s="4" t="s">
        <v>176</v>
      </c>
      <c r="D138" s="5">
        <v>77</v>
      </c>
      <c r="E138" s="6">
        <f>IF('[1]Adjustment Estimates'!$C$1="Average",VLOOKUP($D138,'[1]Proposed Pay Plan'!$B$3:$F$40,2,FALSE),VLOOKUP(#REF!,'[1]Proposed Pay Plan'!$B$3:$F$40,2,FALSE))</f>
        <v>62360.668799999999</v>
      </c>
      <c r="F138" s="6">
        <f>IF('[1]Adjustment Estimates'!$C$1="Average",VLOOKUP($D138,'[1]Proposed Pay Plan'!$B$3:$F$40,3,FALSE),VLOOKUP(#REF!,'[1]Proposed Pay Plan'!$B$3:$F$40,3,FALSE))</f>
        <v>81538.244999999995</v>
      </c>
      <c r="G138" s="6">
        <f>IF('[1]Adjustment Estimates'!$C$1="Average",VLOOKUP($D138,'[1]Proposed Pay Plan'!$B$3:$F$40,4,FALSE),VLOOKUP(#REF!,'[1]Proposed Pay Plan'!$B$3:$F$40,4,FALSE))</f>
        <v>100715.82120000001</v>
      </c>
    </row>
    <row r="139" spans="1:7" x14ac:dyDescent="0.25">
      <c r="A139" s="8" t="s">
        <v>175</v>
      </c>
      <c r="B139" s="4" t="s">
        <v>177</v>
      </c>
      <c r="C139" s="4" t="s">
        <v>177</v>
      </c>
      <c r="D139" s="5">
        <v>69</v>
      </c>
      <c r="E139" s="6">
        <f>IF('[1]Adjustment Estimates'!$C$1="Average",VLOOKUP($D139,'[1]Proposed Pay Plan'!$B$3:$F$40,2,FALSE),VLOOKUP(#REF!,'[1]Proposed Pay Plan'!$B$3:$F$40,2,FALSE))</f>
        <v>43849.134000000005</v>
      </c>
      <c r="F139" s="6">
        <f>IF('[1]Adjustment Estimates'!$C$1="Average",VLOOKUP($D139,'[1]Proposed Pay Plan'!$B$3:$F$40,3,FALSE),VLOOKUP(#REF!,'[1]Proposed Pay Plan'!$B$3:$F$40,3,FALSE))</f>
        <v>55775.719799999999</v>
      </c>
      <c r="G139" s="6">
        <f>IF('[1]Adjustment Estimates'!$C$1="Average",VLOOKUP($D139,'[1]Proposed Pay Plan'!$B$3:$F$40,4,FALSE),VLOOKUP(#REF!,'[1]Proposed Pay Plan'!$B$3:$F$40,4,FALSE))</f>
        <v>67702.305599999992</v>
      </c>
    </row>
    <row r="140" spans="1:7" x14ac:dyDescent="0.25">
      <c r="A140" s="4" t="s">
        <v>175</v>
      </c>
      <c r="B140" s="4" t="s">
        <v>178</v>
      </c>
      <c r="C140" s="4" t="s">
        <v>179</v>
      </c>
      <c r="D140" s="5">
        <v>70</v>
      </c>
      <c r="E140" s="6">
        <f>IF('[1]Adjustment Estimates'!$C$1="Average",VLOOKUP($D140,'[1]Proposed Pay Plan'!$B$3:$F$40,2,FALSE),VLOOKUP(#REF!,'[1]Proposed Pay Plan'!$B$3:$F$40,2,FALSE))</f>
        <v>45822.477599999998</v>
      </c>
      <c r="F140" s="6">
        <f>IF('[1]Adjustment Estimates'!$C$1="Average",VLOOKUP($D140,'[1]Proposed Pay Plan'!$B$3:$F$40,3,FALSE),VLOOKUP(#REF!,'[1]Proposed Pay Plan'!$B$3:$F$40,3,FALSE))</f>
        <v>58639.177800000005</v>
      </c>
      <c r="G140" s="6">
        <f>IF('[1]Adjustment Estimates'!$C$1="Average",VLOOKUP($D140,'[1]Proposed Pay Plan'!$B$3:$F$40,4,FALSE),VLOOKUP(#REF!,'[1]Proposed Pay Plan'!$B$3:$F$40,4,FALSE))</f>
        <v>71455.878000000012</v>
      </c>
    </row>
    <row r="141" spans="1:7" x14ac:dyDescent="0.25">
      <c r="A141" s="4" t="s">
        <v>175</v>
      </c>
      <c r="B141" s="4" t="s">
        <v>18</v>
      </c>
      <c r="C141" s="7" t="s">
        <v>180</v>
      </c>
      <c r="D141" s="5">
        <v>65</v>
      </c>
      <c r="E141" s="6">
        <f>IF('[1]Adjustment Estimates'!$C$1="Average",VLOOKUP($D141,'[1]Proposed Pay Plan'!$B$3:$F$40,2,FALSE),VLOOKUP(#REF!,'[1]Proposed Pay Plan'!$B$3:$F$40,2,FALSE))</f>
        <v>36769.917600000001</v>
      </c>
      <c r="F141" s="6">
        <f>IF('[1]Adjustment Estimates'!$C$1="Average",VLOOKUP($D141,'[1]Proposed Pay Plan'!$B$3:$F$40,3,FALSE),VLOOKUP(#REF!,'[1]Proposed Pay Plan'!$B$3:$F$40,3,FALSE))</f>
        <v>47341.962</v>
      </c>
      <c r="G141" s="6">
        <f>IF('[1]Adjustment Estimates'!$C$1="Average",VLOOKUP($D141,'[1]Proposed Pay Plan'!$B$3:$F$40,4,FALSE),VLOOKUP(#REF!,'[1]Proposed Pay Plan'!$B$3:$F$40,4,FALSE))</f>
        <v>57914.006399999998</v>
      </c>
    </row>
    <row r="142" spans="1:7" x14ac:dyDescent="0.25">
      <c r="A142" s="4" t="s">
        <v>7</v>
      </c>
      <c r="B142" s="4" t="s">
        <v>181</v>
      </c>
      <c r="C142" s="4" t="s">
        <v>181</v>
      </c>
      <c r="D142" s="5">
        <v>67</v>
      </c>
      <c r="E142" s="6">
        <f>IF('[1]Adjustment Estimates'!$C$1="Average",VLOOKUP($D142,'[1]Proposed Pay Plan'!$B$3:$F$40,2,FALSE),VLOOKUP(#REF!,'[1]Proposed Pay Plan'!$B$3:$F$40,2,FALSE))</f>
        <v>40154.292000000001</v>
      </c>
      <c r="F142" s="6">
        <f>IF('[1]Adjustment Estimates'!$C$1="Average",VLOOKUP($D142,'[1]Proposed Pay Plan'!$B$3:$F$40,3,FALSE),VLOOKUP(#REF!,'[1]Proposed Pay Plan'!$B$3:$F$40,3,FALSE))</f>
        <v>51698.660400000008</v>
      </c>
      <c r="G142" s="6">
        <f>IF('[1]Adjustment Estimates'!$C$1="Average",VLOOKUP($D142,'[1]Proposed Pay Plan'!$B$3:$F$40,4,FALSE),VLOOKUP(#REF!,'[1]Proposed Pay Plan'!$B$3:$F$40,4,FALSE))</f>
        <v>63243.0288</v>
      </c>
    </row>
    <row r="143" spans="1:7" x14ac:dyDescent="0.25">
      <c r="A143" s="8" t="s">
        <v>21</v>
      </c>
      <c r="B143" s="4" t="s">
        <v>182</v>
      </c>
      <c r="C143" s="4" t="s">
        <v>182</v>
      </c>
      <c r="D143" s="5">
        <v>70</v>
      </c>
      <c r="E143" s="6">
        <f>IF('[1]Adjustment Estimates'!$C$1="Average",VLOOKUP($D143,'[1]Proposed Pay Plan'!$B$3:$F$40,2,FALSE),VLOOKUP(#REF!,'[1]Proposed Pay Plan'!$B$3:$F$40,2,FALSE))</f>
        <v>45822.477599999998</v>
      </c>
      <c r="F143" s="6">
        <f>IF('[1]Adjustment Estimates'!$C$1="Average",VLOOKUP($D143,'[1]Proposed Pay Plan'!$B$3:$F$40,3,FALSE),VLOOKUP(#REF!,'[1]Proposed Pay Plan'!$B$3:$F$40,3,FALSE))</f>
        <v>58639.177800000005</v>
      </c>
      <c r="G143" s="6">
        <f>IF('[1]Adjustment Estimates'!$C$1="Average",VLOOKUP($D143,'[1]Proposed Pay Plan'!$B$3:$F$40,4,FALSE),VLOOKUP(#REF!,'[1]Proposed Pay Plan'!$B$3:$F$40,4,FALSE))</f>
        <v>71455.878000000012</v>
      </c>
    </row>
    <row r="144" spans="1:7" x14ac:dyDescent="0.25">
      <c r="A144" s="8" t="s">
        <v>7</v>
      </c>
      <c r="B144" s="8" t="s">
        <v>183</v>
      </c>
      <c r="C144" s="8" t="s">
        <v>183</v>
      </c>
      <c r="D144" s="9">
        <v>62</v>
      </c>
      <c r="E144" s="6">
        <f>IF('[1]Adjustment Estimates'!$C$1="Average",VLOOKUP($D144,'[1]Proposed Pay Plan'!$B$3:$F$40,2,FALSE),VLOOKUP(#REF!,'[1]Proposed Pay Plan'!$B$3:$F$40,2,FALSE))</f>
        <v>31927.824000000001</v>
      </c>
      <c r="F144" s="6">
        <f>IF('[1]Adjustment Estimates'!$C$1="Average",VLOOKUP($D144,'[1]Proposed Pay Plan'!$B$3:$F$40,3,FALSE),VLOOKUP(#REF!,'[1]Proposed Pay Plan'!$B$3:$F$40,3,FALSE))</f>
        <v>41107.7808</v>
      </c>
      <c r="G144" s="6">
        <f>IF('[1]Adjustment Estimates'!$C$1="Average",VLOOKUP($D144,'[1]Proposed Pay Plan'!$B$3:$F$40,4,FALSE),VLOOKUP(#REF!,'[1]Proposed Pay Plan'!$B$3:$F$40,4,FALSE))</f>
        <v>50287.7376</v>
      </c>
    </row>
    <row r="145" spans="1:7" x14ac:dyDescent="0.25">
      <c r="A145" s="4" t="s">
        <v>7</v>
      </c>
      <c r="B145" s="4" t="s">
        <v>184</v>
      </c>
      <c r="C145" s="4" t="s">
        <v>184</v>
      </c>
      <c r="D145" s="5">
        <v>64</v>
      </c>
      <c r="E145" s="6">
        <f>IF('[1]Adjustment Estimates'!$C$1="Average",VLOOKUP($D145,'[1]Proposed Pay Plan'!$B$3:$F$40,2,FALSE),VLOOKUP(#REF!,'[1]Proposed Pay Plan'!$B$3:$F$40,2,FALSE))</f>
        <v>34867.184399999998</v>
      </c>
      <c r="F145" s="6">
        <f>IF('[1]Adjustment Estimates'!$C$1="Average",VLOOKUP($D145,'[1]Proposed Pay Plan'!$B$3:$F$40,3,FALSE),VLOOKUP(#REF!,'[1]Proposed Pay Plan'!$B$3:$F$40,3,FALSE))</f>
        <v>44891.501400000001</v>
      </c>
      <c r="G145" s="6">
        <f>IF('[1]Adjustment Estimates'!$C$1="Average",VLOOKUP($D145,'[1]Proposed Pay Plan'!$B$3:$F$40,4,FALSE),VLOOKUP(#REF!,'[1]Proposed Pay Plan'!$B$3:$F$40,4,FALSE))</f>
        <v>54915.818400000004</v>
      </c>
    </row>
    <row r="146" spans="1:7" x14ac:dyDescent="0.25">
      <c r="A146" s="4" t="s">
        <v>7</v>
      </c>
      <c r="B146" s="4" t="s">
        <v>185</v>
      </c>
      <c r="C146" s="4" t="s">
        <v>185</v>
      </c>
      <c r="D146" s="5">
        <v>66</v>
      </c>
      <c r="E146" s="6">
        <f>IF('[1]Adjustment Estimates'!$C$1="Average",VLOOKUP($D146,'[1]Proposed Pay Plan'!$B$3:$F$40,2,FALSE),VLOOKUP(#REF!,'[1]Proposed Pay Plan'!$B$3:$F$40,2,FALSE))</f>
        <v>38424.790800000002</v>
      </c>
      <c r="F146" s="6">
        <f>IF('[1]Adjustment Estimates'!$C$1="Average",VLOOKUP($D146,'[1]Proposed Pay Plan'!$B$3:$F$40,3,FALSE),VLOOKUP(#REF!,'[1]Proposed Pay Plan'!$B$3:$F$40,3,FALSE))</f>
        <v>49471.911</v>
      </c>
      <c r="G146" s="6">
        <f>IF('[1]Adjustment Estimates'!$C$1="Average",VLOOKUP($D146,'[1]Proposed Pay Plan'!$B$3:$F$40,4,FALSE),VLOOKUP(#REF!,'[1]Proposed Pay Plan'!$B$3:$F$40,4,FALSE))</f>
        <v>60519.031199999998</v>
      </c>
    </row>
    <row r="147" spans="1:7" x14ac:dyDescent="0.25">
      <c r="A147" s="8" t="s">
        <v>148</v>
      </c>
      <c r="B147" s="4" t="s">
        <v>186</v>
      </c>
      <c r="C147" s="4" t="s">
        <v>186</v>
      </c>
      <c r="D147" s="5">
        <v>67</v>
      </c>
      <c r="E147" s="6">
        <f>IF('[1]Adjustment Estimates'!$C$1="Average",VLOOKUP($D147,'[1]Proposed Pay Plan'!$B$3:$F$40,2,FALSE),VLOOKUP(#REF!,'[1]Proposed Pay Plan'!$B$3:$F$40,2,FALSE))</f>
        <v>40154.292000000001</v>
      </c>
      <c r="F147" s="6">
        <f>IF('[1]Adjustment Estimates'!$C$1="Average",VLOOKUP($D147,'[1]Proposed Pay Plan'!$B$3:$F$40,3,FALSE),VLOOKUP(#REF!,'[1]Proposed Pay Plan'!$B$3:$F$40,3,FALSE))</f>
        <v>51698.660400000008</v>
      </c>
      <c r="G147" s="6">
        <f>IF('[1]Adjustment Estimates'!$C$1="Average",VLOOKUP($D147,'[1]Proposed Pay Plan'!$B$3:$F$40,4,FALSE),VLOOKUP(#REF!,'[1]Proposed Pay Plan'!$B$3:$F$40,4,FALSE))</f>
        <v>63243.0288</v>
      </c>
    </row>
    <row r="148" spans="1:7" x14ac:dyDescent="0.25">
      <c r="A148" s="4" t="s">
        <v>7</v>
      </c>
      <c r="B148" s="4" t="s">
        <v>187</v>
      </c>
      <c r="C148" s="4" t="s">
        <v>187</v>
      </c>
      <c r="D148" s="5">
        <v>66</v>
      </c>
      <c r="E148" s="6">
        <f>IF('[1]Adjustment Estimates'!$C$1="Average",VLOOKUP($D148,'[1]Proposed Pay Plan'!$B$3:$F$40,2,FALSE),VLOOKUP(#REF!,'[1]Proposed Pay Plan'!$B$3:$F$40,2,FALSE))</f>
        <v>38424.790800000002</v>
      </c>
      <c r="F148" s="6">
        <f>IF('[1]Adjustment Estimates'!$C$1="Average",VLOOKUP($D148,'[1]Proposed Pay Plan'!$B$3:$F$40,3,FALSE),VLOOKUP(#REF!,'[1]Proposed Pay Plan'!$B$3:$F$40,3,FALSE))</f>
        <v>49471.911</v>
      </c>
      <c r="G148" s="6">
        <f>IF('[1]Adjustment Estimates'!$C$1="Average",VLOOKUP($D148,'[1]Proposed Pay Plan'!$B$3:$F$40,4,FALSE),VLOOKUP(#REF!,'[1]Proposed Pay Plan'!$B$3:$F$40,4,FALSE))</f>
        <v>60519.031199999998</v>
      </c>
    </row>
    <row r="149" spans="1:7" x14ac:dyDescent="0.25">
      <c r="A149" s="4" t="s">
        <v>7</v>
      </c>
      <c r="B149" s="4" t="s">
        <v>188</v>
      </c>
      <c r="C149" s="4" t="s">
        <v>188</v>
      </c>
      <c r="D149" s="5">
        <v>68</v>
      </c>
      <c r="E149" s="6">
        <f>IF('[1]Adjustment Estimates'!$C$1="Average",VLOOKUP($D149,'[1]Proposed Pay Plan'!$B$3:$F$40,2,FALSE),VLOOKUP(#REF!,'[1]Proposed Pay Plan'!$B$3:$F$40,2,FALSE))</f>
        <v>41963.734799999998</v>
      </c>
      <c r="F149" s="6">
        <f>IF('[1]Adjustment Estimates'!$C$1="Average",VLOOKUP($D149,'[1]Proposed Pay Plan'!$B$3:$F$40,3,FALSE),VLOOKUP(#REF!,'[1]Proposed Pay Plan'!$B$3:$F$40,3,FALSE))</f>
        <v>54027.620999999999</v>
      </c>
      <c r="G149" s="6">
        <f>IF('[1]Adjustment Estimates'!$C$1="Average",VLOOKUP($D149,'[1]Proposed Pay Plan'!$B$3:$F$40,4,FALSE),VLOOKUP(#REF!,'[1]Proposed Pay Plan'!$B$3:$F$40,4,FALSE))</f>
        <v>66091.507199999993</v>
      </c>
    </row>
    <row r="150" spans="1:7" x14ac:dyDescent="0.25">
      <c r="A150" s="4" t="s">
        <v>7</v>
      </c>
      <c r="B150" s="4" t="s">
        <v>189</v>
      </c>
      <c r="C150" s="4" t="s">
        <v>189</v>
      </c>
      <c r="D150" s="5">
        <v>70</v>
      </c>
      <c r="E150" s="6">
        <f>IF('[1]Adjustment Estimates'!$C$1="Average",VLOOKUP($D150,'[1]Proposed Pay Plan'!$B$3:$F$40,2,FALSE),VLOOKUP(#REF!,'[1]Proposed Pay Plan'!$B$3:$F$40,2,FALSE))</f>
        <v>45822.477599999998</v>
      </c>
      <c r="F150" s="6">
        <f>IF('[1]Adjustment Estimates'!$C$1="Average",VLOOKUP($D150,'[1]Proposed Pay Plan'!$B$3:$F$40,3,FALSE),VLOOKUP(#REF!,'[1]Proposed Pay Plan'!$B$3:$F$40,3,FALSE))</f>
        <v>58639.177800000005</v>
      </c>
      <c r="G150" s="6">
        <f>IF('[1]Adjustment Estimates'!$C$1="Average",VLOOKUP($D150,'[1]Proposed Pay Plan'!$B$3:$F$40,4,FALSE),VLOOKUP(#REF!,'[1]Proposed Pay Plan'!$B$3:$F$40,4,FALSE))</f>
        <v>71455.878000000012</v>
      </c>
    </row>
    <row r="151" spans="1:7" x14ac:dyDescent="0.25">
      <c r="A151" s="8" t="s">
        <v>22</v>
      </c>
      <c r="B151" s="8" t="s">
        <v>190</v>
      </c>
      <c r="C151" s="8" t="s">
        <v>190</v>
      </c>
      <c r="D151" s="5">
        <v>73</v>
      </c>
      <c r="E151" s="6">
        <f>IF('[1]Adjustment Estimates'!$C$1="Average",VLOOKUP($D151,'[1]Proposed Pay Plan'!$B$3:$F$40,2,FALSE),VLOOKUP(#REF!,'[1]Proposed Pay Plan'!$B$3:$F$40,2,FALSE))</f>
        <v>52292.79</v>
      </c>
      <c r="F151" s="6">
        <f>IF('[1]Adjustment Estimates'!$C$1="Average",VLOOKUP($D151,'[1]Proposed Pay Plan'!$B$3:$F$40,3,FALSE),VLOOKUP(#REF!,'[1]Proposed Pay Plan'!$B$3:$F$40,3,FALSE))</f>
        <v>68654.898000000001</v>
      </c>
      <c r="G151" s="6">
        <f>IF('[1]Adjustment Estimates'!$C$1="Average",VLOOKUP($D151,'[1]Proposed Pay Plan'!$B$3:$F$40,4,FALSE),VLOOKUP(#REF!,'[1]Proposed Pay Plan'!$B$3:$F$40,4,FALSE))</f>
        <v>85017.005999999994</v>
      </c>
    </row>
    <row r="152" spans="1:7" x14ac:dyDescent="0.25">
      <c r="A152" s="8" t="s">
        <v>22</v>
      </c>
      <c r="B152" s="8" t="s">
        <v>191</v>
      </c>
      <c r="C152" s="8" t="s">
        <v>192</v>
      </c>
      <c r="D152" s="5">
        <v>71</v>
      </c>
      <c r="E152" s="6">
        <f>IF('[1]Adjustment Estimates'!$C$1="Average",VLOOKUP($D152,'[1]Proposed Pay Plan'!$B$3:$F$40,2,FALSE),VLOOKUP(#REF!,'[1]Proposed Pay Plan'!$B$3:$F$40,2,FALSE))</f>
        <v>47886.411599999999</v>
      </c>
      <c r="F152" s="6">
        <f>IF('[1]Adjustment Estimates'!$C$1="Average",VLOOKUP($D152,'[1]Proposed Pay Plan'!$B$3:$F$40,3,FALSE),VLOOKUP(#REF!,'[1]Proposed Pay Plan'!$B$3:$F$40,3,FALSE))</f>
        <v>61278.892199999995</v>
      </c>
      <c r="G152" s="6">
        <f>IF('[1]Adjustment Estimates'!$C$1="Average",VLOOKUP($D152,'[1]Proposed Pay Plan'!$B$3:$F$40,4,FALSE),VLOOKUP(#REF!,'[1]Proposed Pay Plan'!$B$3:$F$40,4,FALSE))</f>
        <v>74671.372799999997</v>
      </c>
    </row>
    <row r="153" spans="1:7" x14ac:dyDescent="0.25">
      <c r="A153" s="8" t="s">
        <v>22</v>
      </c>
      <c r="B153" s="4" t="s">
        <v>193</v>
      </c>
      <c r="C153" s="4" t="s">
        <v>193</v>
      </c>
      <c r="D153" s="5">
        <v>71</v>
      </c>
      <c r="E153" s="6">
        <f>IF('[1]Adjustment Estimates'!$C$1="Average",VLOOKUP($D153,'[1]Proposed Pay Plan'!$B$3:$F$40,2,FALSE),VLOOKUP(#REF!,'[1]Proposed Pay Plan'!$B$3:$F$40,2,FALSE))</f>
        <v>47886.411599999999</v>
      </c>
      <c r="F153" s="6">
        <f>IF('[1]Adjustment Estimates'!$C$1="Average",VLOOKUP($D153,'[1]Proposed Pay Plan'!$B$3:$F$40,3,FALSE),VLOOKUP(#REF!,'[1]Proposed Pay Plan'!$B$3:$F$40,3,FALSE))</f>
        <v>61278.892199999995</v>
      </c>
      <c r="G153" s="6">
        <f>IF('[1]Adjustment Estimates'!$C$1="Average",VLOOKUP($D153,'[1]Proposed Pay Plan'!$B$3:$F$40,4,FALSE),VLOOKUP(#REF!,'[1]Proposed Pay Plan'!$B$3:$F$40,4,FALSE))</f>
        <v>74671.372799999997</v>
      </c>
    </row>
    <row r="154" spans="1:7" x14ac:dyDescent="0.25">
      <c r="A154" s="8" t="s">
        <v>9</v>
      </c>
      <c r="B154" s="4" t="s">
        <v>194</v>
      </c>
      <c r="C154" s="4" t="s">
        <v>194</v>
      </c>
      <c r="D154" s="5">
        <v>72</v>
      </c>
      <c r="E154" s="6">
        <f>IF('[1]Adjustment Estimates'!$C$1="Average",VLOOKUP($D154,'[1]Proposed Pay Plan'!$B$3:$F$40,2,FALSE),VLOOKUP(#REF!,'[1]Proposed Pay Plan'!$B$3:$F$40,2,FALSE))</f>
        <v>50038.300800000005</v>
      </c>
      <c r="F154" s="6">
        <f>IF('[1]Adjustment Estimates'!$C$1="Average",VLOOKUP($D154,'[1]Proposed Pay Plan'!$B$3:$F$40,3,FALSE),VLOOKUP(#REF!,'[1]Proposed Pay Plan'!$B$3:$F$40,3,FALSE))</f>
        <v>64034.868600000002</v>
      </c>
      <c r="G154" s="6">
        <f>IF('[1]Adjustment Estimates'!$C$1="Average",VLOOKUP($D154,'[1]Proposed Pay Plan'!$B$3:$F$40,4,FALSE),VLOOKUP(#REF!,'[1]Proposed Pay Plan'!$B$3:$F$40,4,FALSE))</f>
        <v>78031.436400000006</v>
      </c>
    </row>
    <row r="155" spans="1:7" x14ac:dyDescent="0.25">
      <c r="A155" s="4" t="s">
        <v>22</v>
      </c>
      <c r="B155" s="4" t="s">
        <v>195</v>
      </c>
      <c r="C155" s="4" t="s">
        <v>195</v>
      </c>
      <c r="D155" s="5">
        <v>76</v>
      </c>
      <c r="E155" s="6">
        <f>IF('[1]Adjustment Estimates'!$C$1="Average",VLOOKUP($D155,'[1]Proposed Pay Plan'!$B$3:$F$40,2,FALSE),VLOOKUP(#REF!,'[1]Proposed Pay Plan'!$B$3:$F$40,2,FALSE))</f>
        <v>59672.602800000008</v>
      </c>
      <c r="F155" s="6">
        <f>IF('[1]Adjustment Estimates'!$C$1="Average",VLOOKUP($D155,'[1]Proposed Pay Plan'!$B$3:$F$40,3,FALSE),VLOOKUP(#REF!,'[1]Proposed Pay Plan'!$B$3:$F$40,3,FALSE))</f>
        <v>78100.459200000012</v>
      </c>
      <c r="G155" s="6">
        <f>IF('[1]Adjustment Estimates'!$C$1="Average",VLOOKUP($D155,'[1]Proposed Pay Plan'!$B$3:$F$40,4,FALSE),VLOOKUP(#REF!,'[1]Proposed Pay Plan'!$B$3:$F$40,4,FALSE))</f>
        <v>96528.315600000002</v>
      </c>
    </row>
    <row r="156" spans="1:7" x14ac:dyDescent="0.25">
      <c r="A156" s="8" t="s">
        <v>23</v>
      </c>
      <c r="B156" s="8" t="s">
        <v>196</v>
      </c>
      <c r="C156" s="8" t="s">
        <v>196</v>
      </c>
      <c r="D156" s="5">
        <v>79</v>
      </c>
      <c r="E156" s="6">
        <f>IF('[1]Adjustment Estimates'!$C$1="Average",VLOOKUP($D156,'[1]Proposed Pay Plan'!$B$3:$F$40,2,FALSE),VLOOKUP(#REF!,'[1]Proposed Pay Plan'!$B$3:$F$40,2,FALSE))</f>
        <v>68096.818800000008</v>
      </c>
      <c r="F156" s="6">
        <f>IF('[1]Adjustment Estimates'!$C$1="Average",VLOOKUP($D156,'[1]Proposed Pay Plan'!$B$3:$F$40,3,FALSE),VLOOKUP(#REF!,'[1]Proposed Pay Plan'!$B$3:$F$40,3,FALSE))</f>
        <v>88880.398200000011</v>
      </c>
      <c r="G156" s="6">
        <f>IF('[1]Adjustment Estimates'!$C$1="Average",VLOOKUP($D156,'[1]Proposed Pay Plan'!$B$3:$F$40,4,FALSE),VLOOKUP(#REF!,'[1]Proposed Pay Plan'!$B$3:$F$40,4,FALSE))</f>
        <v>109663.9776</v>
      </c>
    </row>
    <row r="157" spans="1:7" x14ac:dyDescent="0.25">
      <c r="A157" s="4" t="s">
        <v>23</v>
      </c>
      <c r="B157" s="4" t="s">
        <v>197</v>
      </c>
      <c r="C157" s="4" t="s">
        <v>197</v>
      </c>
      <c r="D157" s="5">
        <v>59</v>
      </c>
      <c r="E157" s="6">
        <f>IF('[1]Adjustment Estimates'!$C$1="Average",VLOOKUP($D157,'[1]Proposed Pay Plan'!$B$3:$F$40,2,FALSE),VLOOKUP(#REF!,'[1]Proposed Pay Plan'!$B$3:$F$40,2,FALSE))</f>
        <v>27978.4908</v>
      </c>
      <c r="F157" s="6">
        <f>IF('[1]Adjustment Estimates'!$C$1="Average",VLOOKUP($D157,'[1]Proposed Pay Plan'!$B$3:$F$40,3,FALSE),VLOOKUP(#REF!,'[1]Proposed Pay Plan'!$B$3:$F$40,3,FALSE))</f>
        <v>36022.303800000002</v>
      </c>
      <c r="G157" s="6">
        <f>IF('[1]Adjustment Estimates'!$C$1="Average",VLOOKUP($D157,'[1]Proposed Pay Plan'!$B$3:$F$40,4,FALSE),VLOOKUP(#REF!,'[1]Proposed Pay Plan'!$B$3:$F$40,4,FALSE))</f>
        <v>44066.116799999996</v>
      </c>
    </row>
    <row r="158" spans="1:7" x14ac:dyDescent="0.25">
      <c r="A158" s="8" t="s">
        <v>23</v>
      </c>
      <c r="B158" s="8" t="s">
        <v>198</v>
      </c>
      <c r="C158" s="8" t="s">
        <v>198</v>
      </c>
      <c r="D158" s="9">
        <v>59</v>
      </c>
      <c r="E158" s="6">
        <f>IF('[1]Adjustment Estimates'!$C$1="Average",VLOOKUP($D158,'[1]Proposed Pay Plan'!$B$3:$F$40,2,FALSE),VLOOKUP(#REF!,'[1]Proposed Pay Plan'!$B$3:$F$40,2,FALSE))</f>
        <v>27978.4908</v>
      </c>
      <c r="F158" s="6">
        <f>IF('[1]Adjustment Estimates'!$C$1="Average",VLOOKUP($D158,'[1]Proposed Pay Plan'!$B$3:$F$40,3,FALSE),VLOOKUP(#REF!,'[1]Proposed Pay Plan'!$B$3:$F$40,3,FALSE))</f>
        <v>36022.303800000002</v>
      </c>
      <c r="G158" s="6">
        <f>IF('[1]Adjustment Estimates'!$C$1="Average",VLOOKUP($D158,'[1]Proposed Pay Plan'!$B$3:$F$40,4,FALSE),VLOOKUP(#REF!,'[1]Proposed Pay Plan'!$B$3:$F$40,4,FALSE))</f>
        <v>44066.116799999996</v>
      </c>
    </row>
    <row r="159" spans="1:7" x14ac:dyDescent="0.25">
      <c r="A159" s="4" t="s">
        <v>14</v>
      </c>
      <c r="B159" s="4" t="s">
        <v>199</v>
      </c>
      <c r="C159" s="4" t="s">
        <v>199</v>
      </c>
      <c r="D159" s="5">
        <v>60</v>
      </c>
      <c r="E159" s="6">
        <f>IF('[1]Adjustment Estimates'!$C$1="Average",VLOOKUP($D159,'[1]Proposed Pay Plan'!$B$3:$F$40,2,FALSE),VLOOKUP(#REF!,'[1]Proposed Pay Plan'!$B$3:$F$40,2,FALSE))</f>
        <v>29237.652000000002</v>
      </c>
      <c r="F159" s="6">
        <f>IF('[1]Adjustment Estimates'!$C$1="Average",VLOOKUP($D159,'[1]Proposed Pay Plan'!$B$3:$F$40,3,FALSE),VLOOKUP(#REF!,'[1]Proposed Pay Plan'!$B$3:$F$40,3,FALSE))</f>
        <v>37643.815800000004</v>
      </c>
      <c r="G159" s="6">
        <f>IF('[1]Adjustment Estimates'!$C$1="Average",VLOOKUP($D159,'[1]Proposed Pay Plan'!$B$3:$F$40,4,FALSE),VLOOKUP(#REF!,'[1]Proposed Pay Plan'!$B$3:$F$40,4,FALSE))</f>
        <v>46049.979600000006</v>
      </c>
    </row>
    <row r="160" spans="1:7" x14ac:dyDescent="0.25">
      <c r="A160" s="8" t="s">
        <v>14</v>
      </c>
      <c r="B160" s="4" t="s">
        <v>200</v>
      </c>
      <c r="C160" s="4" t="s">
        <v>200</v>
      </c>
      <c r="D160" s="5">
        <v>61</v>
      </c>
      <c r="E160" s="6">
        <f>IF('[1]Adjustment Estimates'!$C$1="Average",VLOOKUP($D160,'[1]Proposed Pay Plan'!$B$3:$F$40,2,FALSE),VLOOKUP(#REF!,'[1]Proposed Pay Plan'!$B$3:$F$40,2,FALSE))</f>
        <v>30552.746400000004</v>
      </c>
      <c r="F160" s="6">
        <f>IF('[1]Adjustment Estimates'!$C$1="Average",VLOOKUP($D160,'[1]Proposed Pay Plan'!$B$3:$F$40,3,FALSE),VLOOKUP(#REF!,'[1]Proposed Pay Plan'!$B$3:$F$40,3,FALSE))</f>
        <v>39335.970600000001</v>
      </c>
      <c r="G160" s="6">
        <f>IF('[1]Adjustment Estimates'!$C$1="Average",VLOOKUP($D160,'[1]Proposed Pay Plan'!$B$3:$F$40,4,FALSE),VLOOKUP(#REF!,'[1]Proposed Pay Plan'!$B$3:$F$40,4,FALSE))</f>
        <v>48119.194799999997</v>
      </c>
    </row>
    <row r="161" spans="1:7" x14ac:dyDescent="0.25">
      <c r="A161" s="4" t="s">
        <v>14</v>
      </c>
      <c r="B161" s="4" t="s">
        <v>201</v>
      </c>
      <c r="C161" s="4" t="s">
        <v>201</v>
      </c>
      <c r="D161" s="5">
        <v>61</v>
      </c>
      <c r="E161" s="6">
        <f>IF('[1]Adjustment Estimates'!$C$1="Average",VLOOKUP($D161,'[1]Proposed Pay Plan'!$B$3:$F$40,2,FALSE),VLOOKUP(#REF!,'[1]Proposed Pay Plan'!$B$3:$F$40,2,FALSE))</f>
        <v>30552.746400000004</v>
      </c>
      <c r="F161" s="6">
        <f>IF('[1]Adjustment Estimates'!$C$1="Average",VLOOKUP($D161,'[1]Proposed Pay Plan'!$B$3:$F$40,3,FALSE),VLOOKUP(#REF!,'[1]Proposed Pay Plan'!$B$3:$F$40,3,FALSE))</f>
        <v>39335.970600000001</v>
      </c>
      <c r="G161" s="6">
        <f>IF('[1]Adjustment Estimates'!$C$1="Average",VLOOKUP($D161,'[1]Proposed Pay Plan'!$B$3:$F$40,4,FALSE),VLOOKUP(#REF!,'[1]Proposed Pay Plan'!$B$3:$F$40,4,FALSE))</f>
        <v>48119.194799999997</v>
      </c>
    </row>
    <row r="162" spans="1:7" x14ac:dyDescent="0.25">
      <c r="A162" s="8" t="s">
        <v>14</v>
      </c>
      <c r="B162" s="8" t="s">
        <v>202</v>
      </c>
      <c r="C162" s="8" t="s">
        <v>202</v>
      </c>
      <c r="D162" s="5">
        <v>74</v>
      </c>
      <c r="E162" s="6">
        <f>IF('[1]Adjustment Estimates'!$C$1="Average",VLOOKUP($D162,'[1]Proposed Pay Plan'!$B$3:$F$40,2,FALSE),VLOOKUP(#REF!,'[1]Proposed Pay Plan'!$B$3:$F$40,2,FALSE))</f>
        <v>54644.533199999998</v>
      </c>
      <c r="F162" s="6">
        <f>IF('[1]Adjustment Estimates'!$C$1="Average",VLOOKUP($D162,'[1]Proposed Pay Plan'!$B$3:$F$40,3,FALSE),VLOOKUP(#REF!,'[1]Proposed Pay Plan'!$B$3:$F$40,3,FALSE))</f>
        <v>71665.457399999999</v>
      </c>
      <c r="G162" s="6">
        <f>IF('[1]Adjustment Estimates'!$C$1="Average",VLOOKUP($D162,'[1]Proposed Pay Plan'!$B$3:$F$40,4,FALSE),VLOOKUP(#REF!,'[1]Proposed Pay Plan'!$B$3:$F$40,4,FALSE))</f>
        <v>88686.381600000008</v>
      </c>
    </row>
    <row r="163" spans="1:7" x14ac:dyDescent="0.25">
      <c r="A163" s="4" t="s">
        <v>57</v>
      </c>
      <c r="B163" s="4" t="s">
        <v>203</v>
      </c>
      <c r="C163" s="7" t="s">
        <v>204</v>
      </c>
      <c r="D163" s="5">
        <v>69</v>
      </c>
      <c r="E163" s="6">
        <f>IF('[1]Adjustment Estimates'!$C$1="Average",VLOOKUP($D163,'[1]Proposed Pay Plan'!$B$3:$F$40,2,FALSE),VLOOKUP(#REF!,'[1]Proposed Pay Plan'!$B$3:$F$40,2,FALSE))</f>
        <v>43849.134000000005</v>
      </c>
      <c r="F163" s="6">
        <f>IF('[1]Adjustment Estimates'!$C$1="Average",VLOOKUP($D163,'[1]Proposed Pay Plan'!$B$3:$F$40,3,FALSE),VLOOKUP(#REF!,'[1]Proposed Pay Plan'!$B$3:$F$40,3,FALSE))</f>
        <v>55775.719799999999</v>
      </c>
      <c r="G163" s="6">
        <f>IF('[1]Adjustment Estimates'!$C$1="Average",VLOOKUP($D163,'[1]Proposed Pay Plan'!$B$3:$F$40,4,FALSE),VLOOKUP(#REF!,'[1]Proposed Pay Plan'!$B$3:$F$40,4,FALSE))</f>
        <v>67702.305599999992</v>
      </c>
    </row>
    <row r="164" spans="1:7" x14ac:dyDescent="0.25">
      <c r="A164" s="8" t="s">
        <v>33</v>
      </c>
      <c r="B164" s="8" t="s">
        <v>205</v>
      </c>
      <c r="C164" s="8" t="s">
        <v>205</v>
      </c>
      <c r="D164" s="9">
        <v>59</v>
      </c>
      <c r="E164" s="6">
        <f>IF('[1]Adjustment Estimates'!$C$1="Average",VLOOKUP($D164,'[1]Proposed Pay Plan'!$B$3:$F$40,2,FALSE),VLOOKUP(#REF!,'[1]Proposed Pay Plan'!$B$3:$F$40,2,FALSE))</f>
        <v>27978.4908</v>
      </c>
      <c r="F164" s="6">
        <f>IF('[1]Adjustment Estimates'!$C$1="Average",VLOOKUP($D164,'[1]Proposed Pay Plan'!$B$3:$F$40,3,FALSE),VLOOKUP(#REF!,'[1]Proposed Pay Plan'!$B$3:$F$40,3,FALSE))</f>
        <v>36022.303800000002</v>
      </c>
      <c r="G164" s="6">
        <f>IF('[1]Adjustment Estimates'!$C$1="Average",VLOOKUP($D164,'[1]Proposed Pay Plan'!$B$3:$F$40,4,FALSE),VLOOKUP(#REF!,'[1]Proposed Pay Plan'!$B$3:$F$40,4,FALSE))</f>
        <v>44066.116799999996</v>
      </c>
    </row>
    <row r="165" spans="1:7" x14ac:dyDescent="0.25">
      <c r="A165" s="4" t="s">
        <v>33</v>
      </c>
      <c r="B165" s="4" t="s">
        <v>206</v>
      </c>
      <c r="C165" s="7" t="s">
        <v>207</v>
      </c>
      <c r="D165" s="5">
        <v>59</v>
      </c>
      <c r="E165" s="6">
        <f>IF('[1]Adjustment Estimates'!$C$1="Average",VLOOKUP($D165,'[1]Proposed Pay Plan'!$B$3:$F$40,2,FALSE),VLOOKUP(#REF!,'[1]Proposed Pay Plan'!$B$3:$F$40,2,FALSE))</f>
        <v>27978.4908</v>
      </c>
      <c r="F165" s="6">
        <f>IF('[1]Adjustment Estimates'!$C$1="Average",VLOOKUP($D165,'[1]Proposed Pay Plan'!$B$3:$F$40,3,FALSE),VLOOKUP(#REF!,'[1]Proposed Pay Plan'!$B$3:$F$40,3,FALSE))</f>
        <v>36022.303800000002</v>
      </c>
      <c r="G165" s="6">
        <f>IF('[1]Adjustment Estimates'!$C$1="Average",VLOOKUP($D165,'[1]Proposed Pay Plan'!$B$3:$F$40,4,FALSE),VLOOKUP(#REF!,'[1]Proposed Pay Plan'!$B$3:$F$40,4,FALSE))</f>
        <v>44066.116799999996</v>
      </c>
    </row>
    <row r="166" spans="1:7" x14ac:dyDescent="0.25">
      <c r="A166" s="4" t="s">
        <v>33</v>
      </c>
      <c r="B166" s="4" t="s">
        <v>208</v>
      </c>
      <c r="C166" s="7" t="s">
        <v>209</v>
      </c>
      <c r="D166" s="5">
        <v>59</v>
      </c>
      <c r="E166" s="6">
        <f>IF('[1]Adjustment Estimates'!$C$1="Average",VLOOKUP($D166,'[1]Proposed Pay Plan'!$B$3:$F$40,2,FALSE),VLOOKUP(#REF!,'[1]Proposed Pay Plan'!$B$3:$F$40,2,FALSE))</f>
        <v>27978.4908</v>
      </c>
      <c r="F166" s="6">
        <f>IF('[1]Adjustment Estimates'!$C$1="Average",VLOOKUP($D166,'[1]Proposed Pay Plan'!$B$3:$F$40,3,FALSE),VLOOKUP(#REF!,'[1]Proposed Pay Plan'!$B$3:$F$40,3,FALSE))</f>
        <v>36022.303800000002</v>
      </c>
      <c r="G166" s="6">
        <f>IF('[1]Adjustment Estimates'!$C$1="Average",VLOOKUP($D166,'[1]Proposed Pay Plan'!$B$3:$F$40,4,FALSE),VLOOKUP(#REF!,'[1]Proposed Pay Plan'!$B$3:$F$40,4,FALSE))</f>
        <v>44066.116799999996</v>
      </c>
    </row>
    <row r="167" spans="1:7" x14ac:dyDescent="0.25">
      <c r="A167" s="4" t="s">
        <v>33</v>
      </c>
      <c r="B167" s="4" t="s">
        <v>210</v>
      </c>
      <c r="C167" s="7" t="s">
        <v>211</v>
      </c>
      <c r="D167" s="5">
        <v>70</v>
      </c>
      <c r="E167" s="6">
        <f>IF('[1]Adjustment Estimates'!$C$1="Average",VLOOKUP($D167,'[1]Proposed Pay Plan'!$B$3:$F$40,2,FALSE),VLOOKUP(#REF!,'[1]Proposed Pay Plan'!$B$3:$F$40,2,FALSE))</f>
        <v>45822.477599999998</v>
      </c>
      <c r="F167" s="6">
        <f>IF('[1]Adjustment Estimates'!$C$1="Average",VLOOKUP($D167,'[1]Proposed Pay Plan'!$B$3:$F$40,3,FALSE),VLOOKUP(#REF!,'[1]Proposed Pay Plan'!$B$3:$F$40,3,FALSE))</f>
        <v>58639.177800000005</v>
      </c>
      <c r="G167" s="6">
        <f>IF('[1]Adjustment Estimates'!$C$1="Average",VLOOKUP($D167,'[1]Proposed Pay Plan'!$B$3:$F$40,4,FALSE),VLOOKUP(#REF!,'[1]Proposed Pay Plan'!$B$3:$F$40,4,FALSE))</f>
        <v>71455.878000000012</v>
      </c>
    </row>
    <row r="168" spans="1:7" x14ac:dyDescent="0.25">
      <c r="A168" s="4" t="s">
        <v>33</v>
      </c>
      <c r="B168" s="4" t="s">
        <v>212</v>
      </c>
      <c r="C168" s="7" t="s">
        <v>213</v>
      </c>
      <c r="D168" s="5">
        <v>61</v>
      </c>
      <c r="E168" s="6">
        <f>IF('[1]Adjustment Estimates'!$C$1="Average",VLOOKUP($D168,'[1]Proposed Pay Plan'!$B$3:$F$40,2,FALSE),VLOOKUP(#REF!,'[1]Proposed Pay Plan'!$B$3:$F$40,2,FALSE))</f>
        <v>30552.746400000004</v>
      </c>
      <c r="F168" s="6">
        <f>IF('[1]Adjustment Estimates'!$C$1="Average",VLOOKUP($D168,'[1]Proposed Pay Plan'!$B$3:$F$40,3,FALSE),VLOOKUP(#REF!,'[1]Proposed Pay Plan'!$B$3:$F$40,3,FALSE))</f>
        <v>39335.970600000001</v>
      </c>
      <c r="G168" s="6">
        <f>IF('[1]Adjustment Estimates'!$C$1="Average",VLOOKUP($D168,'[1]Proposed Pay Plan'!$B$3:$F$40,4,FALSE),VLOOKUP(#REF!,'[1]Proposed Pay Plan'!$B$3:$F$40,4,FALSE))</f>
        <v>48119.194799999997</v>
      </c>
    </row>
    <row r="169" spans="1:7" x14ac:dyDescent="0.25">
      <c r="A169" s="4" t="s">
        <v>33</v>
      </c>
      <c r="B169" s="4" t="s">
        <v>214</v>
      </c>
      <c r="C169" s="4" t="s">
        <v>214</v>
      </c>
      <c r="D169" s="5">
        <v>77</v>
      </c>
      <c r="E169" s="6">
        <f>IF('[1]Adjustment Estimates'!$C$1="Average",VLOOKUP($D169,'[1]Proposed Pay Plan'!$B$3:$F$40,2,FALSE),VLOOKUP(#REF!,'[1]Proposed Pay Plan'!$B$3:$F$40,2,FALSE))</f>
        <v>62360.668799999999</v>
      </c>
      <c r="F169" s="6">
        <f>IF('[1]Adjustment Estimates'!$C$1="Average",VLOOKUP($D169,'[1]Proposed Pay Plan'!$B$3:$F$40,3,FALSE),VLOOKUP(#REF!,'[1]Proposed Pay Plan'!$B$3:$F$40,3,FALSE))</f>
        <v>81538.244999999995</v>
      </c>
      <c r="G169" s="6">
        <f>IF('[1]Adjustment Estimates'!$C$1="Average",VLOOKUP($D169,'[1]Proposed Pay Plan'!$B$3:$F$40,4,FALSE),VLOOKUP(#REF!,'[1]Proposed Pay Plan'!$B$3:$F$40,4,FALSE))</f>
        <v>100715.82120000001</v>
      </c>
    </row>
    <row r="170" spans="1:7" x14ac:dyDescent="0.25">
      <c r="A170" s="4" t="s">
        <v>33</v>
      </c>
      <c r="B170" s="4" t="s">
        <v>215</v>
      </c>
      <c r="C170" s="4" t="s">
        <v>215</v>
      </c>
      <c r="D170" s="5">
        <v>61</v>
      </c>
      <c r="E170" s="6">
        <f>IF('[1]Adjustment Estimates'!$C$1="Average",VLOOKUP($D170,'[1]Proposed Pay Plan'!$B$3:$F$40,2,FALSE),VLOOKUP(#REF!,'[1]Proposed Pay Plan'!$B$3:$F$40,2,FALSE))</f>
        <v>30552.746400000004</v>
      </c>
      <c r="F170" s="6">
        <f>IF('[1]Adjustment Estimates'!$C$1="Average",VLOOKUP($D170,'[1]Proposed Pay Plan'!$B$3:$F$40,3,FALSE),VLOOKUP(#REF!,'[1]Proposed Pay Plan'!$B$3:$F$40,3,FALSE))</f>
        <v>39335.970600000001</v>
      </c>
      <c r="G170" s="6">
        <f>IF('[1]Adjustment Estimates'!$C$1="Average",VLOOKUP($D170,'[1]Proposed Pay Plan'!$B$3:$F$40,4,FALSE),VLOOKUP(#REF!,'[1]Proposed Pay Plan'!$B$3:$F$40,4,FALSE))</f>
        <v>48119.194799999997</v>
      </c>
    </row>
    <row r="171" spans="1:7" x14ac:dyDescent="0.25">
      <c r="A171" s="4" t="s">
        <v>23</v>
      </c>
      <c r="B171" s="4" t="s">
        <v>216</v>
      </c>
      <c r="C171" s="4" t="s">
        <v>216</v>
      </c>
      <c r="D171" s="5">
        <v>76</v>
      </c>
      <c r="E171" s="6">
        <f>IF('[1]Adjustment Estimates'!$C$1="Average",VLOOKUP($D171,'[1]Proposed Pay Plan'!$B$3:$F$40,2,FALSE),VLOOKUP(#REF!,'[1]Proposed Pay Plan'!$B$3:$F$40,2,FALSE))</f>
        <v>59672.602800000008</v>
      </c>
      <c r="F171" s="6">
        <f>IF('[1]Adjustment Estimates'!$C$1="Average",VLOOKUP($D171,'[1]Proposed Pay Plan'!$B$3:$F$40,3,FALSE),VLOOKUP(#REF!,'[1]Proposed Pay Plan'!$B$3:$F$40,3,FALSE))</f>
        <v>78100.459200000012</v>
      </c>
      <c r="G171" s="6">
        <f>IF('[1]Adjustment Estimates'!$C$1="Average",VLOOKUP($D171,'[1]Proposed Pay Plan'!$B$3:$F$40,4,FALSE),VLOOKUP(#REF!,'[1]Proposed Pay Plan'!$B$3:$F$40,4,FALSE))</f>
        <v>96528.315600000002</v>
      </c>
    </row>
    <row r="172" spans="1:7" x14ac:dyDescent="0.25">
      <c r="A172" s="8" t="s">
        <v>21</v>
      </c>
      <c r="B172" s="8" t="s">
        <v>217</v>
      </c>
      <c r="C172" s="8" t="s">
        <v>217</v>
      </c>
      <c r="D172" s="9">
        <v>60</v>
      </c>
      <c r="E172" s="6">
        <f>IF('[1]Adjustment Estimates'!$C$1="Average",VLOOKUP($D172,'[1]Proposed Pay Plan'!$B$3:$F$40,2,FALSE),VLOOKUP(#REF!,'[1]Proposed Pay Plan'!$B$3:$F$40,2,FALSE))</f>
        <v>29237.652000000002</v>
      </c>
      <c r="F172" s="6">
        <f>IF('[1]Adjustment Estimates'!$C$1="Average",VLOOKUP($D172,'[1]Proposed Pay Plan'!$B$3:$F$40,3,FALSE),VLOOKUP(#REF!,'[1]Proposed Pay Plan'!$B$3:$F$40,3,FALSE))</f>
        <v>37643.815800000004</v>
      </c>
      <c r="G172" s="6">
        <f>IF('[1]Adjustment Estimates'!$C$1="Average",VLOOKUP($D172,'[1]Proposed Pay Plan'!$B$3:$F$40,4,FALSE),VLOOKUP(#REF!,'[1]Proposed Pay Plan'!$B$3:$F$40,4,FALSE))</f>
        <v>46049.979600000006</v>
      </c>
    </row>
    <row r="173" spans="1:7" x14ac:dyDescent="0.25">
      <c r="A173" s="4" t="s">
        <v>21</v>
      </c>
      <c r="B173" s="4" t="s">
        <v>218</v>
      </c>
      <c r="C173" s="4" t="s">
        <v>219</v>
      </c>
      <c r="D173" s="5">
        <v>61</v>
      </c>
      <c r="E173" s="6">
        <f>IF('[1]Adjustment Estimates'!$C$1="Average",VLOOKUP($D173,'[1]Proposed Pay Plan'!$B$3:$F$40,2,FALSE),VLOOKUP(#REF!,'[1]Proposed Pay Plan'!$B$3:$F$40,2,FALSE))</f>
        <v>30552.746400000004</v>
      </c>
      <c r="F173" s="6">
        <f>IF('[1]Adjustment Estimates'!$C$1="Average",VLOOKUP($D173,'[1]Proposed Pay Plan'!$B$3:$F$40,3,FALSE),VLOOKUP(#REF!,'[1]Proposed Pay Plan'!$B$3:$F$40,3,FALSE))</f>
        <v>39335.970600000001</v>
      </c>
      <c r="G173" s="6">
        <f>IF('[1]Adjustment Estimates'!$C$1="Average",VLOOKUP($D173,'[1]Proposed Pay Plan'!$B$3:$F$40,4,FALSE),VLOOKUP(#REF!,'[1]Proposed Pay Plan'!$B$3:$F$40,4,FALSE))</f>
        <v>48119.194799999997</v>
      </c>
    </row>
    <row r="174" spans="1:7" x14ac:dyDescent="0.25">
      <c r="A174" s="4" t="s">
        <v>23</v>
      </c>
      <c r="B174" s="4" t="s">
        <v>220</v>
      </c>
      <c r="C174" s="4" t="s">
        <v>220</v>
      </c>
      <c r="D174" s="5">
        <v>78</v>
      </c>
      <c r="E174" s="6">
        <f>IF('[1]Adjustment Estimates'!$C$1="Average",VLOOKUP($D174,'[1]Proposed Pay Plan'!$B$3:$F$40,2,FALSE),VLOOKUP(#REF!,'[1]Proposed Pay Plan'!$B$3:$F$40,2,FALSE))</f>
        <v>65811.992400000003</v>
      </c>
      <c r="F174" s="6">
        <f>IF('[1]Adjustment Estimates'!$C$1="Average",VLOOKUP($D174,'[1]Proposed Pay Plan'!$B$3:$F$40,3,FALSE),VLOOKUP(#REF!,'[1]Proposed Pay Plan'!$B$3:$F$40,3,FALSE))</f>
        <v>85972.147199999992</v>
      </c>
      <c r="G174" s="6">
        <f>IF('[1]Adjustment Estimates'!$C$1="Average",VLOOKUP($D174,'[1]Proposed Pay Plan'!$B$3:$F$40,4,FALSE),VLOOKUP(#REF!,'[1]Proposed Pay Plan'!$B$3:$F$40,4,FALSE))</f>
        <v>106132.302</v>
      </c>
    </row>
    <row r="175" spans="1:7" x14ac:dyDescent="0.25">
      <c r="A175" s="4" t="s">
        <v>28</v>
      </c>
      <c r="B175" s="4" t="s">
        <v>221</v>
      </c>
      <c r="C175" s="4" t="s">
        <v>221</v>
      </c>
      <c r="D175" s="5">
        <v>72</v>
      </c>
      <c r="E175" s="6">
        <f>IF('[1]Adjustment Estimates'!$C$1="Average",VLOOKUP($D175,'[1]Proposed Pay Plan'!$B$3:$F$40,2,FALSE),VLOOKUP(#REF!,'[1]Proposed Pay Plan'!$B$3:$F$40,2,FALSE))</f>
        <v>50038.300800000005</v>
      </c>
      <c r="F175" s="6">
        <f>IF('[1]Adjustment Estimates'!$C$1="Average",VLOOKUP($D175,'[1]Proposed Pay Plan'!$B$3:$F$40,3,FALSE),VLOOKUP(#REF!,'[1]Proposed Pay Plan'!$B$3:$F$40,3,FALSE))</f>
        <v>64034.868600000002</v>
      </c>
      <c r="G175" s="6">
        <f>IF('[1]Adjustment Estimates'!$C$1="Average",VLOOKUP($D175,'[1]Proposed Pay Plan'!$B$3:$F$40,4,FALSE),VLOOKUP(#REF!,'[1]Proposed Pay Plan'!$B$3:$F$40,4,FALSE))</f>
        <v>78031.436400000006</v>
      </c>
    </row>
    <row r="176" spans="1:7" x14ac:dyDescent="0.25">
      <c r="A176" s="4" t="s">
        <v>21</v>
      </c>
      <c r="B176" s="4" t="s">
        <v>222</v>
      </c>
      <c r="C176" s="4" t="s">
        <v>222</v>
      </c>
      <c r="D176" s="5">
        <v>63</v>
      </c>
      <c r="E176" s="6">
        <f>IF('[1]Adjustment Estimates'!$C$1="Average",VLOOKUP($D176,'[1]Proposed Pay Plan'!$B$3:$F$40,2,FALSE),VLOOKUP(#REF!,'[1]Proposed Pay Plan'!$B$3:$F$40,2,FALSE))</f>
        <v>33365.5308</v>
      </c>
      <c r="F176" s="6">
        <f>IF('[1]Adjustment Estimates'!$C$1="Average",VLOOKUP($D176,'[1]Proposed Pay Plan'!$B$3:$F$40,3,FALSE),VLOOKUP(#REF!,'[1]Proposed Pay Plan'!$B$3:$F$40,3,FALSE))</f>
        <v>42958.474199999997</v>
      </c>
      <c r="G176" s="6">
        <f>IF('[1]Adjustment Estimates'!$C$1="Average",VLOOKUP($D176,'[1]Proposed Pay Plan'!$B$3:$F$40,4,FALSE),VLOOKUP(#REF!,'[1]Proposed Pay Plan'!$B$3:$F$40,4,FALSE))</f>
        <v>52551.417600000001</v>
      </c>
    </row>
    <row r="177" spans="1:7" x14ac:dyDescent="0.25">
      <c r="A177" s="4" t="s">
        <v>81</v>
      </c>
      <c r="B177" s="4" t="s">
        <v>223</v>
      </c>
      <c r="C177" s="4" t="s">
        <v>223</v>
      </c>
      <c r="D177" s="5">
        <v>63</v>
      </c>
      <c r="E177" s="6">
        <f>IF('[1]Adjustment Estimates'!$C$1="Average",VLOOKUP($D177,'[1]Proposed Pay Plan'!$B$3:$F$40,2,FALSE),VLOOKUP(#REF!,'[1]Proposed Pay Plan'!$B$3:$F$40,2,FALSE))</f>
        <v>33365.5308</v>
      </c>
      <c r="F177" s="6">
        <f>IF('[1]Adjustment Estimates'!$C$1="Average",VLOOKUP($D177,'[1]Proposed Pay Plan'!$B$3:$F$40,3,FALSE),VLOOKUP(#REF!,'[1]Proposed Pay Plan'!$B$3:$F$40,3,FALSE))</f>
        <v>42958.474199999997</v>
      </c>
      <c r="G177" s="6">
        <f>IF('[1]Adjustment Estimates'!$C$1="Average",VLOOKUP($D177,'[1]Proposed Pay Plan'!$B$3:$F$40,4,FALSE),VLOOKUP(#REF!,'[1]Proposed Pay Plan'!$B$3:$F$40,4,FALSE))</f>
        <v>52551.417600000001</v>
      </c>
    </row>
    <row r="178" spans="1:7" x14ac:dyDescent="0.25">
      <c r="A178" s="4" t="s">
        <v>7</v>
      </c>
      <c r="B178" s="4" t="s">
        <v>224</v>
      </c>
      <c r="C178" s="7" t="s">
        <v>225</v>
      </c>
      <c r="D178" s="5">
        <v>66</v>
      </c>
      <c r="E178" s="6">
        <f>IF('[1]Adjustment Estimates'!$C$1="Average",VLOOKUP($D178,'[1]Proposed Pay Plan'!$B$3:$F$40,2,FALSE),VLOOKUP(#REF!,'[1]Proposed Pay Plan'!$B$3:$F$40,2,FALSE))</f>
        <v>38424.790800000002</v>
      </c>
      <c r="F178" s="6">
        <f>IF('[1]Adjustment Estimates'!$C$1="Average",VLOOKUP($D178,'[1]Proposed Pay Plan'!$B$3:$F$40,3,FALSE),VLOOKUP(#REF!,'[1]Proposed Pay Plan'!$B$3:$F$40,3,FALSE))</f>
        <v>49471.911</v>
      </c>
      <c r="G178" s="6">
        <f>IF('[1]Adjustment Estimates'!$C$1="Average",VLOOKUP($D178,'[1]Proposed Pay Plan'!$B$3:$F$40,4,FALSE),VLOOKUP(#REF!,'[1]Proposed Pay Plan'!$B$3:$F$40,4,FALSE))</f>
        <v>60519.031199999998</v>
      </c>
    </row>
    <row r="179" spans="1:7" x14ac:dyDescent="0.25">
      <c r="A179" s="4" t="s">
        <v>7</v>
      </c>
      <c r="B179" s="4" t="s">
        <v>226</v>
      </c>
      <c r="C179" s="4" t="s">
        <v>226</v>
      </c>
      <c r="D179" s="5">
        <v>59</v>
      </c>
      <c r="E179" s="6">
        <f>IF('[1]Adjustment Estimates'!$C$1="Average",VLOOKUP($D179,'[1]Proposed Pay Plan'!$B$3:$F$40,2,FALSE),VLOOKUP(#REF!,'[1]Proposed Pay Plan'!$B$3:$F$40,2,FALSE))</f>
        <v>27978.4908</v>
      </c>
      <c r="F179" s="6">
        <f>IF('[1]Adjustment Estimates'!$C$1="Average",VLOOKUP($D179,'[1]Proposed Pay Plan'!$B$3:$F$40,3,FALSE),VLOOKUP(#REF!,'[1]Proposed Pay Plan'!$B$3:$F$40,3,FALSE))</f>
        <v>36022.303800000002</v>
      </c>
      <c r="G179" s="6">
        <f>IF('[1]Adjustment Estimates'!$C$1="Average",VLOOKUP($D179,'[1]Proposed Pay Plan'!$B$3:$F$40,4,FALSE),VLOOKUP(#REF!,'[1]Proposed Pay Plan'!$B$3:$F$40,4,FALSE))</f>
        <v>44066.116799999996</v>
      </c>
    </row>
    <row r="180" spans="1:7" x14ac:dyDescent="0.25">
      <c r="A180" s="4" t="s">
        <v>7</v>
      </c>
      <c r="B180" s="4" t="s">
        <v>227</v>
      </c>
      <c r="C180" s="4" t="s">
        <v>227</v>
      </c>
      <c r="D180" s="5">
        <v>67</v>
      </c>
      <c r="E180" s="6">
        <f>IF('[1]Adjustment Estimates'!$C$1="Average",VLOOKUP($D180,'[1]Proposed Pay Plan'!$B$3:$F$40,2,FALSE),VLOOKUP(#REF!,'[1]Proposed Pay Plan'!$B$3:$F$40,2,FALSE))</f>
        <v>40154.292000000001</v>
      </c>
      <c r="F180" s="6">
        <f>IF('[1]Adjustment Estimates'!$C$1="Average",VLOOKUP($D180,'[1]Proposed Pay Plan'!$B$3:$F$40,3,FALSE),VLOOKUP(#REF!,'[1]Proposed Pay Plan'!$B$3:$F$40,3,FALSE))</f>
        <v>51698.660400000008</v>
      </c>
      <c r="G180" s="6">
        <f>IF('[1]Adjustment Estimates'!$C$1="Average",VLOOKUP($D180,'[1]Proposed Pay Plan'!$B$3:$F$40,4,FALSE),VLOOKUP(#REF!,'[1]Proposed Pay Plan'!$B$3:$F$40,4,FALSE))</f>
        <v>63243.0288</v>
      </c>
    </row>
    <row r="181" spans="1:7" x14ac:dyDescent="0.25">
      <c r="A181" s="4" t="s">
        <v>7</v>
      </c>
      <c r="B181" s="4" t="s">
        <v>228</v>
      </c>
      <c r="C181" s="4" t="s">
        <v>228</v>
      </c>
      <c r="D181" s="5">
        <v>67</v>
      </c>
      <c r="E181" s="6">
        <f>IF('[1]Adjustment Estimates'!$C$1="Average",VLOOKUP($D181,'[1]Proposed Pay Plan'!$B$3:$F$40,2,FALSE),VLOOKUP(#REF!,'[1]Proposed Pay Plan'!$B$3:$F$40,2,FALSE))</f>
        <v>40154.292000000001</v>
      </c>
      <c r="F181" s="6">
        <f>IF('[1]Adjustment Estimates'!$C$1="Average",VLOOKUP($D181,'[1]Proposed Pay Plan'!$B$3:$F$40,3,FALSE),VLOOKUP(#REF!,'[1]Proposed Pay Plan'!$B$3:$F$40,3,FALSE))</f>
        <v>51698.660400000008</v>
      </c>
      <c r="G181" s="6">
        <f>IF('[1]Adjustment Estimates'!$C$1="Average",VLOOKUP($D181,'[1]Proposed Pay Plan'!$B$3:$F$40,4,FALSE),VLOOKUP(#REF!,'[1]Proposed Pay Plan'!$B$3:$F$40,4,FALSE))</f>
        <v>63243.0288</v>
      </c>
    </row>
    <row r="182" spans="1:7" x14ac:dyDescent="0.25">
      <c r="A182" s="4" t="s">
        <v>7</v>
      </c>
      <c r="B182" s="4" t="s">
        <v>229</v>
      </c>
      <c r="C182" s="4" t="s">
        <v>229</v>
      </c>
      <c r="D182" s="5">
        <v>69</v>
      </c>
      <c r="E182" s="6">
        <f>IF('[1]Adjustment Estimates'!$C$1="Average",VLOOKUP($D182,'[1]Proposed Pay Plan'!$B$3:$F$40,2,FALSE),VLOOKUP(#REF!,'[1]Proposed Pay Plan'!$B$3:$F$40,2,FALSE))</f>
        <v>43849.134000000005</v>
      </c>
      <c r="F182" s="6">
        <f>IF('[1]Adjustment Estimates'!$C$1="Average",VLOOKUP($D182,'[1]Proposed Pay Plan'!$B$3:$F$40,3,FALSE),VLOOKUP(#REF!,'[1]Proposed Pay Plan'!$B$3:$F$40,3,FALSE))</f>
        <v>55775.719799999999</v>
      </c>
      <c r="G182" s="6">
        <f>IF('[1]Adjustment Estimates'!$C$1="Average",VLOOKUP($D182,'[1]Proposed Pay Plan'!$B$3:$F$40,4,FALSE),VLOOKUP(#REF!,'[1]Proposed Pay Plan'!$B$3:$F$40,4,FALSE))</f>
        <v>67702.305599999992</v>
      </c>
    </row>
    <row r="183" spans="1:7" x14ac:dyDescent="0.25">
      <c r="A183" s="8" t="s">
        <v>148</v>
      </c>
      <c r="B183" s="4" t="s">
        <v>229</v>
      </c>
      <c r="C183" s="4" t="s">
        <v>229</v>
      </c>
      <c r="D183" s="5">
        <v>68</v>
      </c>
      <c r="E183" s="6">
        <f>IF('[1]Adjustment Estimates'!$C$1="Average",VLOOKUP($D183,'[1]Proposed Pay Plan'!$B$3:$F$40,2,FALSE),VLOOKUP(#REF!,'[1]Proposed Pay Plan'!$B$3:$F$40,2,FALSE))</f>
        <v>41963.734799999998</v>
      </c>
      <c r="F183" s="6">
        <f>IF('[1]Adjustment Estimates'!$C$1="Average",VLOOKUP($D183,'[1]Proposed Pay Plan'!$B$3:$F$40,3,FALSE),VLOOKUP(#REF!,'[1]Proposed Pay Plan'!$B$3:$F$40,3,FALSE))</f>
        <v>54027.620999999999</v>
      </c>
      <c r="G183" s="6">
        <f>IF('[1]Adjustment Estimates'!$C$1="Average",VLOOKUP($D183,'[1]Proposed Pay Plan'!$B$3:$F$40,4,FALSE),VLOOKUP(#REF!,'[1]Proposed Pay Plan'!$B$3:$F$40,4,FALSE))</f>
        <v>66091.507199999993</v>
      </c>
    </row>
    <row r="184" spans="1:7" x14ac:dyDescent="0.25">
      <c r="A184" s="4" t="s">
        <v>7</v>
      </c>
      <c r="B184" s="4" t="s">
        <v>230</v>
      </c>
      <c r="C184" s="4" t="s">
        <v>230</v>
      </c>
      <c r="D184" s="5">
        <v>60</v>
      </c>
      <c r="E184" s="6">
        <f>IF('[1]Adjustment Estimates'!$C$1="Average",VLOOKUP($D184,'[1]Proposed Pay Plan'!$B$3:$F$40,2,FALSE),VLOOKUP(#REF!,'[1]Proposed Pay Plan'!$B$3:$F$40,2,FALSE))</f>
        <v>29237.652000000002</v>
      </c>
      <c r="F184" s="6">
        <f>IF('[1]Adjustment Estimates'!$C$1="Average",VLOOKUP($D184,'[1]Proposed Pay Plan'!$B$3:$F$40,3,FALSE),VLOOKUP(#REF!,'[1]Proposed Pay Plan'!$B$3:$F$40,3,FALSE))</f>
        <v>37643.815800000004</v>
      </c>
      <c r="G184" s="6">
        <f>IF('[1]Adjustment Estimates'!$C$1="Average",VLOOKUP($D184,'[1]Proposed Pay Plan'!$B$3:$F$40,4,FALSE),VLOOKUP(#REF!,'[1]Proposed Pay Plan'!$B$3:$F$40,4,FALSE))</f>
        <v>46049.979600000006</v>
      </c>
    </row>
    <row r="185" spans="1:7" x14ac:dyDescent="0.25">
      <c r="A185" s="4" t="s">
        <v>7</v>
      </c>
      <c r="B185" s="4" t="s">
        <v>231</v>
      </c>
      <c r="C185" s="4" t="s">
        <v>231</v>
      </c>
      <c r="D185" s="5">
        <v>62</v>
      </c>
      <c r="E185" s="6">
        <f>IF('[1]Adjustment Estimates'!$C$1="Average",VLOOKUP($D185,'[1]Proposed Pay Plan'!$B$3:$F$40,2,FALSE),VLOOKUP(#REF!,'[1]Proposed Pay Plan'!$B$3:$F$40,2,FALSE))</f>
        <v>31927.824000000001</v>
      </c>
      <c r="F185" s="6">
        <f>IF('[1]Adjustment Estimates'!$C$1="Average",VLOOKUP($D185,'[1]Proposed Pay Plan'!$B$3:$F$40,3,FALSE),VLOOKUP(#REF!,'[1]Proposed Pay Plan'!$B$3:$F$40,3,FALSE))</f>
        <v>41107.7808</v>
      </c>
      <c r="G185" s="6">
        <f>IF('[1]Adjustment Estimates'!$C$1="Average",VLOOKUP($D185,'[1]Proposed Pay Plan'!$B$3:$F$40,4,FALSE),VLOOKUP(#REF!,'[1]Proposed Pay Plan'!$B$3:$F$40,4,FALSE))</f>
        <v>50287.7376</v>
      </c>
    </row>
    <row r="186" spans="1:7" x14ac:dyDescent="0.25">
      <c r="A186" s="4" t="s">
        <v>19</v>
      </c>
      <c r="B186" s="4" t="s">
        <v>232</v>
      </c>
      <c r="C186" s="4" t="s">
        <v>232</v>
      </c>
      <c r="D186" s="5">
        <v>67</v>
      </c>
      <c r="E186" s="6">
        <f>IF('[1]Adjustment Estimates'!$C$1="Average",VLOOKUP($D186,'[1]Proposed Pay Plan'!$B$3:$F$40,2,FALSE),VLOOKUP(#REF!,'[1]Proposed Pay Plan'!$B$3:$F$40,2,FALSE))</f>
        <v>40154.292000000001</v>
      </c>
      <c r="F186" s="6">
        <f>IF('[1]Adjustment Estimates'!$C$1="Average",VLOOKUP($D186,'[1]Proposed Pay Plan'!$B$3:$F$40,3,FALSE),VLOOKUP(#REF!,'[1]Proposed Pay Plan'!$B$3:$F$40,3,FALSE))</f>
        <v>51698.660400000008</v>
      </c>
      <c r="G186" s="6">
        <f>IF('[1]Adjustment Estimates'!$C$1="Average",VLOOKUP($D186,'[1]Proposed Pay Plan'!$B$3:$F$40,4,FALSE),VLOOKUP(#REF!,'[1]Proposed Pay Plan'!$B$3:$F$40,4,FALSE))</f>
        <v>63243.0288</v>
      </c>
    </row>
    <row r="187" spans="1:7" x14ac:dyDescent="0.25">
      <c r="A187" s="4" t="s">
        <v>7</v>
      </c>
      <c r="B187" s="4" t="s">
        <v>233</v>
      </c>
      <c r="C187" s="4" t="s">
        <v>233</v>
      </c>
      <c r="D187" s="5">
        <v>68</v>
      </c>
      <c r="E187" s="6">
        <f>IF('[1]Adjustment Estimates'!$C$1="Average",VLOOKUP($D187,'[1]Proposed Pay Plan'!$B$3:$F$40,2,FALSE),VLOOKUP(#REF!,'[1]Proposed Pay Plan'!$B$3:$F$40,2,FALSE))</f>
        <v>41963.734799999998</v>
      </c>
      <c r="F187" s="6">
        <f>IF('[1]Adjustment Estimates'!$C$1="Average",VLOOKUP($D187,'[1]Proposed Pay Plan'!$B$3:$F$40,3,FALSE),VLOOKUP(#REF!,'[1]Proposed Pay Plan'!$B$3:$F$40,3,FALSE))</f>
        <v>54027.620999999999</v>
      </c>
      <c r="G187" s="6">
        <f>IF('[1]Adjustment Estimates'!$C$1="Average",VLOOKUP($D187,'[1]Proposed Pay Plan'!$B$3:$F$40,4,FALSE),VLOOKUP(#REF!,'[1]Proposed Pay Plan'!$B$3:$F$40,4,FALSE))</f>
        <v>66091.507199999993</v>
      </c>
    </row>
    <row r="188" spans="1:7" x14ac:dyDescent="0.25">
      <c r="A188" s="4" t="s">
        <v>23</v>
      </c>
      <c r="B188" s="4" t="s">
        <v>234</v>
      </c>
      <c r="C188" s="4" t="s">
        <v>234</v>
      </c>
      <c r="D188" s="5">
        <v>66</v>
      </c>
      <c r="E188" s="6">
        <f>IF('[1]Adjustment Estimates'!$C$1="Average",VLOOKUP($D188,'[1]Proposed Pay Plan'!$B$3:$F$40,2,FALSE),VLOOKUP(#REF!,'[1]Proposed Pay Plan'!$B$3:$F$40,2,FALSE))</f>
        <v>38424.790800000002</v>
      </c>
      <c r="F188" s="6">
        <f>IF('[1]Adjustment Estimates'!$C$1="Average",VLOOKUP($D188,'[1]Proposed Pay Plan'!$B$3:$F$40,3,FALSE),VLOOKUP(#REF!,'[1]Proposed Pay Plan'!$B$3:$F$40,3,FALSE))</f>
        <v>49471.911</v>
      </c>
      <c r="G188" s="6">
        <f>IF('[1]Adjustment Estimates'!$C$1="Average",VLOOKUP($D188,'[1]Proposed Pay Plan'!$B$3:$F$40,4,FALSE),VLOOKUP(#REF!,'[1]Proposed Pay Plan'!$B$3:$F$40,4,FALSE))</f>
        <v>60519.031199999998</v>
      </c>
    </row>
    <row r="189" spans="1:7" x14ac:dyDescent="0.25">
      <c r="A189" s="4" t="s">
        <v>9</v>
      </c>
      <c r="B189" s="4" t="s">
        <v>235</v>
      </c>
      <c r="C189" s="7" t="s">
        <v>236</v>
      </c>
      <c r="D189" s="5">
        <v>67</v>
      </c>
      <c r="E189" s="6">
        <f>IF('[1]Adjustment Estimates'!$C$1="Average",VLOOKUP($D189,'[1]Proposed Pay Plan'!$B$3:$F$40,2,FALSE),VLOOKUP(#REF!,'[1]Proposed Pay Plan'!$B$3:$F$40,2,FALSE))</f>
        <v>40154.292000000001</v>
      </c>
      <c r="F189" s="6">
        <f>IF('[1]Adjustment Estimates'!$C$1="Average",VLOOKUP($D189,'[1]Proposed Pay Plan'!$B$3:$F$40,3,FALSE),VLOOKUP(#REF!,'[1]Proposed Pay Plan'!$B$3:$F$40,3,FALSE))</f>
        <v>51698.660400000008</v>
      </c>
      <c r="G189" s="6">
        <f>IF('[1]Adjustment Estimates'!$C$1="Average",VLOOKUP($D189,'[1]Proposed Pay Plan'!$B$3:$F$40,4,FALSE),VLOOKUP(#REF!,'[1]Proposed Pay Plan'!$B$3:$F$40,4,FALSE))</f>
        <v>63243.0288</v>
      </c>
    </row>
    <row r="190" spans="1:7" x14ac:dyDescent="0.25">
      <c r="A190" s="8" t="s">
        <v>57</v>
      </c>
      <c r="B190" s="4" t="s">
        <v>237</v>
      </c>
      <c r="C190" s="4" t="s">
        <v>237</v>
      </c>
      <c r="D190" s="5">
        <v>63</v>
      </c>
      <c r="E190" s="6">
        <f>IF('[1]Adjustment Estimates'!$C$1="Average",VLOOKUP($D190,'[1]Proposed Pay Plan'!$B$3:$F$40,2,FALSE),VLOOKUP(#REF!,'[1]Proposed Pay Plan'!$B$3:$F$40,2,FALSE))</f>
        <v>33365.5308</v>
      </c>
      <c r="F190" s="6">
        <f>IF('[1]Adjustment Estimates'!$C$1="Average",VLOOKUP($D190,'[1]Proposed Pay Plan'!$B$3:$F$40,3,FALSE),VLOOKUP(#REF!,'[1]Proposed Pay Plan'!$B$3:$F$40,3,FALSE))</f>
        <v>42958.474199999997</v>
      </c>
      <c r="G190" s="6">
        <f>IF('[1]Adjustment Estimates'!$C$1="Average",VLOOKUP($D190,'[1]Proposed Pay Plan'!$B$3:$F$40,4,FALSE),VLOOKUP(#REF!,'[1]Proposed Pay Plan'!$B$3:$F$40,4,FALSE))</f>
        <v>52551.417600000001</v>
      </c>
    </row>
    <row r="191" spans="1:7" x14ac:dyDescent="0.25">
      <c r="A191" s="8" t="s">
        <v>57</v>
      </c>
      <c r="B191" s="4" t="s">
        <v>238</v>
      </c>
      <c r="C191" s="4" t="s">
        <v>238</v>
      </c>
      <c r="D191" s="5">
        <v>66</v>
      </c>
      <c r="E191" s="6">
        <f>IF('[1]Adjustment Estimates'!$C$1="Average",VLOOKUP($D191,'[1]Proposed Pay Plan'!$B$3:$F$40,2,FALSE),VLOOKUP(#REF!,'[1]Proposed Pay Plan'!$B$3:$F$40,2,FALSE))</f>
        <v>38424.790800000002</v>
      </c>
      <c r="F191" s="6">
        <f>IF('[1]Adjustment Estimates'!$C$1="Average",VLOOKUP($D191,'[1]Proposed Pay Plan'!$B$3:$F$40,3,FALSE),VLOOKUP(#REF!,'[1]Proposed Pay Plan'!$B$3:$F$40,3,FALSE))</f>
        <v>49471.911</v>
      </c>
      <c r="G191" s="6">
        <f>IF('[1]Adjustment Estimates'!$C$1="Average",VLOOKUP($D191,'[1]Proposed Pay Plan'!$B$3:$F$40,4,FALSE),VLOOKUP(#REF!,'[1]Proposed Pay Plan'!$B$3:$F$40,4,FALSE))</f>
        <v>60519.031199999998</v>
      </c>
    </row>
    <row r="192" spans="1:7" x14ac:dyDescent="0.25">
      <c r="A192" s="8" t="s">
        <v>57</v>
      </c>
      <c r="B192" s="4" t="s">
        <v>239</v>
      </c>
      <c r="C192" s="4" t="s">
        <v>239</v>
      </c>
      <c r="D192" s="5">
        <v>68</v>
      </c>
      <c r="E192" s="6">
        <f>IF('[1]Adjustment Estimates'!$C$1="Average",VLOOKUP($D192,'[1]Proposed Pay Plan'!$B$3:$F$40,2,FALSE),VLOOKUP(#REF!,'[1]Proposed Pay Plan'!$B$3:$F$40,2,FALSE))</f>
        <v>41963.734799999998</v>
      </c>
      <c r="F192" s="6">
        <f>IF('[1]Adjustment Estimates'!$C$1="Average",VLOOKUP($D192,'[1]Proposed Pay Plan'!$B$3:$F$40,3,FALSE),VLOOKUP(#REF!,'[1]Proposed Pay Plan'!$B$3:$F$40,3,FALSE))</f>
        <v>54027.620999999999</v>
      </c>
      <c r="G192" s="6">
        <f>IF('[1]Adjustment Estimates'!$C$1="Average",VLOOKUP($D192,'[1]Proposed Pay Plan'!$B$3:$F$40,4,FALSE),VLOOKUP(#REF!,'[1]Proposed Pay Plan'!$B$3:$F$40,4,FALSE))</f>
        <v>66091.507199999993</v>
      </c>
    </row>
    <row r="193" spans="1:7" x14ac:dyDescent="0.25">
      <c r="A193" s="8" t="s">
        <v>57</v>
      </c>
      <c r="B193" s="4" t="s">
        <v>240</v>
      </c>
      <c r="C193" s="4" t="s">
        <v>240</v>
      </c>
      <c r="D193" s="5">
        <v>59</v>
      </c>
      <c r="E193" s="6">
        <f>IF('[1]Adjustment Estimates'!$C$1="Average",VLOOKUP($D193,'[1]Proposed Pay Plan'!$B$3:$F$40,2,FALSE),VLOOKUP(#REF!,'[1]Proposed Pay Plan'!$B$3:$F$40,2,FALSE))</f>
        <v>27978.4908</v>
      </c>
      <c r="F193" s="6">
        <f>IF('[1]Adjustment Estimates'!$C$1="Average",VLOOKUP($D193,'[1]Proposed Pay Plan'!$B$3:$F$40,3,FALSE),VLOOKUP(#REF!,'[1]Proposed Pay Plan'!$B$3:$F$40,3,FALSE))</f>
        <v>36022.303800000002</v>
      </c>
      <c r="G193" s="6">
        <f>IF('[1]Adjustment Estimates'!$C$1="Average",VLOOKUP($D193,'[1]Proposed Pay Plan'!$B$3:$F$40,4,FALSE),VLOOKUP(#REF!,'[1]Proposed Pay Plan'!$B$3:$F$40,4,FALSE))</f>
        <v>44066.116799999996</v>
      </c>
    </row>
    <row r="194" spans="1:7" x14ac:dyDescent="0.25">
      <c r="A194" s="4" t="s">
        <v>57</v>
      </c>
      <c r="B194" s="4" t="s">
        <v>241</v>
      </c>
      <c r="C194" s="4" t="s">
        <v>242</v>
      </c>
      <c r="D194" s="5">
        <v>70</v>
      </c>
      <c r="E194" s="6">
        <f>IF('[1]Adjustment Estimates'!$C$1="Average",VLOOKUP($D194,'[1]Proposed Pay Plan'!$B$3:$F$40,2,FALSE),VLOOKUP(#REF!,'[1]Proposed Pay Plan'!$B$3:$F$40,2,FALSE))</f>
        <v>45822.477599999998</v>
      </c>
      <c r="F194" s="6">
        <f>IF('[1]Adjustment Estimates'!$C$1="Average",VLOOKUP($D194,'[1]Proposed Pay Plan'!$B$3:$F$40,3,FALSE),VLOOKUP(#REF!,'[1]Proposed Pay Plan'!$B$3:$F$40,3,FALSE))</f>
        <v>58639.177800000005</v>
      </c>
      <c r="G194" s="6">
        <f>IF('[1]Adjustment Estimates'!$C$1="Average",VLOOKUP($D194,'[1]Proposed Pay Plan'!$B$3:$F$40,4,FALSE),VLOOKUP(#REF!,'[1]Proposed Pay Plan'!$B$3:$F$40,4,FALSE))</f>
        <v>71455.878000000012</v>
      </c>
    </row>
    <row r="195" spans="1:7" x14ac:dyDescent="0.25">
      <c r="A195" s="4" t="s">
        <v>175</v>
      </c>
      <c r="B195" s="4" t="s">
        <v>243</v>
      </c>
      <c r="C195" s="4" t="s">
        <v>243</v>
      </c>
      <c r="D195" s="5">
        <v>70</v>
      </c>
      <c r="E195" s="6">
        <f>IF('[1]Adjustment Estimates'!$C$1="Average",VLOOKUP($D195,'[1]Proposed Pay Plan'!$B$3:$F$40,2,FALSE),VLOOKUP(#REF!,'[1]Proposed Pay Plan'!$B$3:$F$40,2,FALSE))</f>
        <v>45822.477599999998</v>
      </c>
      <c r="F195" s="6">
        <f>IF('[1]Adjustment Estimates'!$C$1="Average",VLOOKUP($D195,'[1]Proposed Pay Plan'!$B$3:$F$40,3,FALSE),VLOOKUP(#REF!,'[1]Proposed Pay Plan'!$B$3:$F$40,3,FALSE))</f>
        <v>58639.177800000005</v>
      </c>
      <c r="G195" s="6">
        <f>IF('[1]Adjustment Estimates'!$C$1="Average",VLOOKUP($D195,'[1]Proposed Pay Plan'!$B$3:$F$40,4,FALSE),VLOOKUP(#REF!,'[1]Proposed Pay Plan'!$B$3:$F$40,4,FALSE))</f>
        <v>71455.878000000012</v>
      </c>
    </row>
    <row r="196" spans="1:7" x14ac:dyDescent="0.25">
      <c r="A196" s="4" t="s">
        <v>7</v>
      </c>
      <c r="B196" s="4" t="s">
        <v>244</v>
      </c>
      <c r="C196" s="4" t="s">
        <v>244</v>
      </c>
      <c r="D196" s="5">
        <v>82</v>
      </c>
      <c r="E196" s="6">
        <f>IF('[1]Adjustment Estimates'!$C$1="Average",VLOOKUP($D196,'[1]Proposed Pay Plan'!$B$3:$F$40,2,FALSE),VLOOKUP(#REF!,'[1]Proposed Pay Plan'!$B$3:$F$40,2,FALSE))</f>
        <v>77995.018800000005</v>
      </c>
      <c r="F196" s="6">
        <f>IF('[1]Adjustment Estimates'!$C$1="Average",VLOOKUP($D196,'[1]Proposed Pay Plan'!$B$3:$F$40,3,FALSE),VLOOKUP(#REF!,'[1]Proposed Pay Plan'!$B$3:$F$40,3,FALSE))</f>
        <v>102155.2884</v>
      </c>
      <c r="G196" s="6">
        <f>IF('[1]Adjustment Estimates'!$C$1="Average",VLOOKUP($D196,'[1]Proposed Pay Plan'!$B$3:$F$40,4,FALSE),VLOOKUP(#REF!,'[1]Proposed Pay Plan'!$B$3:$F$40,4,FALSE))</f>
        <v>126315.558</v>
      </c>
    </row>
    <row r="197" spans="1:7" x14ac:dyDescent="0.25">
      <c r="A197" s="4" t="s">
        <v>245</v>
      </c>
      <c r="B197" s="4" t="s">
        <v>244</v>
      </c>
      <c r="C197" s="4" t="s">
        <v>244</v>
      </c>
      <c r="D197" s="5">
        <v>82</v>
      </c>
      <c r="E197" s="6">
        <f>IF('[1]Adjustment Estimates'!$C$1="Average",VLOOKUP($D197,'[1]Proposed Pay Plan'!$B$3:$F$40,2,FALSE),VLOOKUP(#REF!,'[1]Proposed Pay Plan'!$B$3:$F$40,2,FALSE))</f>
        <v>77995.018800000005</v>
      </c>
      <c r="F197" s="6">
        <f>IF('[1]Adjustment Estimates'!$C$1="Average",VLOOKUP($D197,'[1]Proposed Pay Plan'!$B$3:$F$40,3,FALSE),VLOOKUP(#REF!,'[1]Proposed Pay Plan'!$B$3:$F$40,3,FALSE))</f>
        <v>102155.2884</v>
      </c>
      <c r="G197" s="6">
        <f>IF('[1]Adjustment Estimates'!$C$1="Average",VLOOKUP($D197,'[1]Proposed Pay Plan'!$B$3:$F$40,4,FALSE),VLOOKUP(#REF!,'[1]Proposed Pay Plan'!$B$3:$F$40,4,FALSE))</f>
        <v>126315.558</v>
      </c>
    </row>
    <row r="198" spans="1:7" x14ac:dyDescent="0.25">
      <c r="A198" s="4" t="s">
        <v>21</v>
      </c>
      <c r="B198" s="4" t="s">
        <v>246</v>
      </c>
      <c r="C198" s="4" t="s">
        <v>246</v>
      </c>
      <c r="D198" s="5">
        <v>70</v>
      </c>
      <c r="E198" s="6">
        <f>IF('[1]Adjustment Estimates'!$C$1="Average",VLOOKUP($D198,'[1]Proposed Pay Plan'!$B$3:$F$40,2,FALSE),VLOOKUP(#REF!,'[1]Proposed Pay Plan'!$B$3:$F$40,2,FALSE))</f>
        <v>45822.477599999998</v>
      </c>
      <c r="F198" s="6">
        <f>IF('[1]Adjustment Estimates'!$C$1="Average",VLOOKUP($D198,'[1]Proposed Pay Plan'!$B$3:$F$40,3,FALSE),VLOOKUP(#REF!,'[1]Proposed Pay Plan'!$B$3:$F$40,3,FALSE))</f>
        <v>58639.177800000005</v>
      </c>
      <c r="G198" s="6">
        <f>IF('[1]Adjustment Estimates'!$C$1="Average",VLOOKUP($D198,'[1]Proposed Pay Plan'!$B$3:$F$40,4,FALSE),VLOOKUP(#REF!,'[1]Proposed Pay Plan'!$B$3:$F$40,4,FALSE))</f>
        <v>71455.878000000012</v>
      </c>
    </row>
    <row r="199" spans="1:7" x14ac:dyDescent="0.25">
      <c r="A199" s="8" t="s">
        <v>21</v>
      </c>
      <c r="B199" s="4" t="s">
        <v>247</v>
      </c>
      <c r="C199" s="4" t="s">
        <v>247</v>
      </c>
      <c r="D199" s="5">
        <v>71</v>
      </c>
      <c r="E199" s="6">
        <f>IF('[1]Adjustment Estimates'!$C$1="Average",VLOOKUP($D199,'[1]Proposed Pay Plan'!$B$3:$F$40,2,FALSE),VLOOKUP(#REF!,'[1]Proposed Pay Plan'!$B$3:$F$40,2,FALSE))</f>
        <v>47886.411599999999</v>
      </c>
      <c r="F199" s="6">
        <f>IF('[1]Adjustment Estimates'!$C$1="Average",VLOOKUP($D199,'[1]Proposed Pay Plan'!$B$3:$F$40,3,FALSE),VLOOKUP(#REF!,'[1]Proposed Pay Plan'!$B$3:$F$40,3,FALSE))</f>
        <v>61278.892199999995</v>
      </c>
      <c r="G199" s="6">
        <f>IF('[1]Adjustment Estimates'!$C$1="Average",VLOOKUP($D199,'[1]Proposed Pay Plan'!$B$3:$F$40,4,FALSE),VLOOKUP(#REF!,'[1]Proposed Pay Plan'!$B$3:$F$40,4,FALSE))</f>
        <v>74671.372799999997</v>
      </c>
    </row>
    <row r="200" spans="1:7" x14ac:dyDescent="0.25">
      <c r="A200" s="4" t="s">
        <v>21</v>
      </c>
      <c r="B200" s="4" t="s">
        <v>248</v>
      </c>
      <c r="C200" s="4" t="s">
        <v>248</v>
      </c>
      <c r="D200" s="5">
        <v>68</v>
      </c>
      <c r="E200" s="6">
        <f>IF('[1]Adjustment Estimates'!$C$1="Average",VLOOKUP($D200,'[1]Proposed Pay Plan'!$B$3:$F$40,2,FALSE),VLOOKUP(#REF!,'[1]Proposed Pay Plan'!$B$3:$F$40,2,FALSE))</f>
        <v>41963.734799999998</v>
      </c>
      <c r="F200" s="6">
        <f>IF('[1]Adjustment Estimates'!$C$1="Average",VLOOKUP($D200,'[1]Proposed Pay Plan'!$B$3:$F$40,3,FALSE),VLOOKUP(#REF!,'[1]Proposed Pay Plan'!$B$3:$F$40,3,FALSE))</f>
        <v>54027.620999999999</v>
      </c>
      <c r="G200" s="6">
        <f>IF('[1]Adjustment Estimates'!$C$1="Average",VLOOKUP($D200,'[1]Proposed Pay Plan'!$B$3:$F$40,4,FALSE),VLOOKUP(#REF!,'[1]Proposed Pay Plan'!$B$3:$F$40,4,FALSE))</f>
        <v>66091.507199999993</v>
      </c>
    </row>
    <row r="201" spans="1:7" x14ac:dyDescent="0.25">
      <c r="A201" s="8" t="s">
        <v>7</v>
      </c>
      <c r="B201" s="8" t="s">
        <v>249</v>
      </c>
      <c r="C201" s="8" t="s">
        <v>249</v>
      </c>
      <c r="D201" s="9">
        <v>59</v>
      </c>
      <c r="E201" s="6">
        <f>IF('[1]Adjustment Estimates'!$C$1="Average",VLOOKUP($D201,'[1]Proposed Pay Plan'!$B$3:$F$40,2,FALSE),VLOOKUP(#REF!,'[1]Proposed Pay Plan'!$B$3:$F$40,2,FALSE))</f>
        <v>27978.4908</v>
      </c>
      <c r="F201" s="6">
        <f>IF('[1]Adjustment Estimates'!$C$1="Average",VLOOKUP($D201,'[1]Proposed Pay Plan'!$B$3:$F$40,3,FALSE),VLOOKUP(#REF!,'[1]Proposed Pay Plan'!$B$3:$F$40,3,FALSE))</f>
        <v>36022.303800000002</v>
      </c>
      <c r="G201" s="6">
        <f>IF('[1]Adjustment Estimates'!$C$1="Average",VLOOKUP($D201,'[1]Proposed Pay Plan'!$B$3:$F$40,4,FALSE),VLOOKUP(#REF!,'[1]Proposed Pay Plan'!$B$3:$F$40,4,FALSE))</f>
        <v>44066.116799999996</v>
      </c>
    </row>
    <row r="202" spans="1:7" x14ac:dyDescent="0.25">
      <c r="A202" s="4" t="s">
        <v>25</v>
      </c>
      <c r="B202" s="4" t="s">
        <v>250</v>
      </c>
      <c r="C202" s="4" t="s">
        <v>250</v>
      </c>
      <c r="D202" s="5">
        <v>62</v>
      </c>
      <c r="E202" s="6">
        <f>IF('[1]Adjustment Estimates'!$C$1="Average",VLOOKUP($D202,'[1]Proposed Pay Plan'!$B$3:$F$40,2,FALSE),VLOOKUP(#REF!,'[1]Proposed Pay Plan'!$B$3:$F$40,2,FALSE))</f>
        <v>31927.824000000001</v>
      </c>
      <c r="F202" s="6">
        <f>IF('[1]Adjustment Estimates'!$C$1="Average",VLOOKUP($D202,'[1]Proposed Pay Plan'!$B$3:$F$40,3,FALSE),VLOOKUP(#REF!,'[1]Proposed Pay Plan'!$B$3:$F$40,3,FALSE))</f>
        <v>41107.7808</v>
      </c>
      <c r="G202" s="6">
        <f>IF('[1]Adjustment Estimates'!$C$1="Average",VLOOKUP($D202,'[1]Proposed Pay Plan'!$B$3:$F$40,4,FALSE),VLOOKUP(#REF!,'[1]Proposed Pay Plan'!$B$3:$F$40,4,FALSE))</f>
        <v>50287.7376</v>
      </c>
    </row>
    <row r="203" spans="1:7" x14ac:dyDescent="0.25">
      <c r="A203" s="4" t="s">
        <v>7</v>
      </c>
      <c r="B203" s="4" t="s">
        <v>250</v>
      </c>
      <c r="C203" s="4" t="s">
        <v>250</v>
      </c>
      <c r="D203" s="5">
        <v>62</v>
      </c>
      <c r="E203" s="6">
        <f>IF('[1]Adjustment Estimates'!$C$1="Average",VLOOKUP($D203,'[1]Proposed Pay Plan'!$B$3:$F$40,2,FALSE),VLOOKUP(#REF!,'[1]Proposed Pay Plan'!$B$3:$F$40,2,FALSE))</f>
        <v>31927.824000000001</v>
      </c>
      <c r="F203" s="6">
        <f>IF('[1]Adjustment Estimates'!$C$1="Average",VLOOKUP($D203,'[1]Proposed Pay Plan'!$B$3:$F$40,3,FALSE),VLOOKUP(#REF!,'[1]Proposed Pay Plan'!$B$3:$F$40,3,FALSE))</f>
        <v>41107.7808</v>
      </c>
      <c r="G203" s="6">
        <f>IF('[1]Adjustment Estimates'!$C$1="Average",VLOOKUP($D203,'[1]Proposed Pay Plan'!$B$3:$F$40,4,FALSE),VLOOKUP(#REF!,'[1]Proposed Pay Plan'!$B$3:$F$40,4,FALSE))</f>
        <v>50287.7376</v>
      </c>
    </row>
    <row r="204" spans="1:7" x14ac:dyDescent="0.25">
      <c r="A204" s="4" t="s">
        <v>21</v>
      </c>
      <c r="B204" s="4" t="s">
        <v>250</v>
      </c>
      <c r="C204" s="4" t="s">
        <v>250</v>
      </c>
      <c r="D204" s="5">
        <v>62</v>
      </c>
      <c r="E204" s="6">
        <f>IF('[1]Adjustment Estimates'!$C$1="Average",VLOOKUP($D204,'[1]Proposed Pay Plan'!$B$3:$F$40,2,FALSE),VLOOKUP(#REF!,'[1]Proposed Pay Plan'!$B$3:$F$40,2,FALSE))</f>
        <v>31927.824000000001</v>
      </c>
      <c r="F204" s="6">
        <f>IF('[1]Adjustment Estimates'!$C$1="Average",VLOOKUP($D204,'[1]Proposed Pay Plan'!$B$3:$F$40,3,FALSE),VLOOKUP(#REF!,'[1]Proposed Pay Plan'!$B$3:$F$40,3,FALSE))</f>
        <v>41107.7808</v>
      </c>
      <c r="G204" s="6">
        <f>IF('[1]Adjustment Estimates'!$C$1="Average",VLOOKUP($D204,'[1]Proposed Pay Plan'!$B$3:$F$40,4,FALSE),VLOOKUP(#REF!,'[1]Proposed Pay Plan'!$B$3:$F$40,4,FALSE))</f>
        <v>50287.7376</v>
      </c>
    </row>
    <row r="205" spans="1:7" x14ac:dyDescent="0.25">
      <c r="A205" s="4" t="s">
        <v>7</v>
      </c>
      <c r="B205" s="4" t="s">
        <v>251</v>
      </c>
      <c r="C205" s="4" t="s">
        <v>251</v>
      </c>
      <c r="D205" s="5">
        <v>60</v>
      </c>
      <c r="E205" s="6">
        <f>IF('[1]Adjustment Estimates'!$C$1="Average",VLOOKUP($D205,'[1]Proposed Pay Plan'!$B$3:$F$40,2,FALSE),VLOOKUP(#REF!,'[1]Proposed Pay Plan'!$B$3:$F$40,2,FALSE))</f>
        <v>29237.652000000002</v>
      </c>
      <c r="F205" s="6">
        <f>IF('[1]Adjustment Estimates'!$C$1="Average",VLOOKUP($D205,'[1]Proposed Pay Plan'!$B$3:$F$40,3,FALSE),VLOOKUP(#REF!,'[1]Proposed Pay Plan'!$B$3:$F$40,3,FALSE))</f>
        <v>37643.815800000004</v>
      </c>
      <c r="G205" s="6">
        <f>IF('[1]Adjustment Estimates'!$C$1="Average",VLOOKUP($D205,'[1]Proposed Pay Plan'!$B$3:$F$40,4,FALSE),VLOOKUP(#REF!,'[1]Proposed Pay Plan'!$B$3:$F$40,4,FALSE))</f>
        <v>46049.979600000006</v>
      </c>
    </row>
    <row r="206" spans="1:7" x14ac:dyDescent="0.25">
      <c r="A206" s="4" t="s">
        <v>23</v>
      </c>
      <c r="B206" s="4" t="s">
        <v>252</v>
      </c>
      <c r="C206" s="4" t="s">
        <v>252</v>
      </c>
      <c r="D206" s="5">
        <v>65</v>
      </c>
      <c r="E206" s="6">
        <f>IF('[1]Adjustment Estimates'!$C$1="Average",VLOOKUP($D206,'[1]Proposed Pay Plan'!$B$3:$F$40,2,FALSE),VLOOKUP(#REF!,'[1]Proposed Pay Plan'!$B$3:$F$40,2,FALSE))</f>
        <v>36769.917600000001</v>
      </c>
      <c r="F206" s="6">
        <f>IF('[1]Adjustment Estimates'!$C$1="Average",VLOOKUP($D206,'[1]Proposed Pay Plan'!$B$3:$F$40,3,FALSE),VLOOKUP(#REF!,'[1]Proposed Pay Plan'!$B$3:$F$40,3,FALSE))</f>
        <v>47341.962</v>
      </c>
      <c r="G206" s="6">
        <f>IF('[1]Adjustment Estimates'!$C$1="Average",VLOOKUP($D206,'[1]Proposed Pay Plan'!$B$3:$F$40,4,FALSE),VLOOKUP(#REF!,'[1]Proposed Pay Plan'!$B$3:$F$40,4,FALSE))</f>
        <v>57914.006399999998</v>
      </c>
    </row>
    <row r="207" spans="1:7" x14ac:dyDescent="0.25">
      <c r="A207" s="4" t="s">
        <v>7</v>
      </c>
      <c r="B207" s="4" t="s">
        <v>253</v>
      </c>
      <c r="C207" s="4" t="s">
        <v>253</v>
      </c>
      <c r="D207" s="5">
        <v>66</v>
      </c>
      <c r="E207" s="6">
        <f>IF('[1]Adjustment Estimates'!$C$1="Average",VLOOKUP($D207,'[1]Proposed Pay Plan'!$B$3:$F$40,2,FALSE),VLOOKUP(#REF!,'[1]Proposed Pay Plan'!$B$3:$F$40,2,FALSE))</f>
        <v>38424.790800000002</v>
      </c>
      <c r="F207" s="6">
        <f>IF('[1]Adjustment Estimates'!$C$1="Average",VLOOKUP($D207,'[1]Proposed Pay Plan'!$B$3:$F$40,3,FALSE),VLOOKUP(#REF!,'[1]Proposed Pay Plan'!$B$3:$F$40,3,FALSE))</f>
        <v>49471.911</v>
      </c>
      <c r="G207" s="6">
        <f>IF('[1]Adjustment Estimates'!$C$1="Average",VLOOKUP($D207,'[1]Proposed Pay Plan'!$B$3:$F$40,4,FALSE),VLOOKUP(#REF!,'[1]Proposed Pay Plan'!$B$3:$F$40,4,FALSE))</f>
        <v>60519.031199999998</v>
      </c>
    </row>
    <row r="208" spans="1:7" x14ac:dyDescent="0.25">
      <c r="A208" s="4" t="s">
        <v>7</v>
      </c>
      <c r="B208" s="4" t="s">
        <v>254</v>
      </c>
      <c r="C208" s="4" t="s">
        <v>254</v>
      </c>
      <c r="D208" s="5">
        <v>68</v>
      </c>
      <c r="E208" s="6">
        <f>IF('[1]Adjustment Estimates'!$C$1="Average",VLOOKUP($D208,'[1]Proposed Pay Plan'!$B$3:$F$40,2,FALSE),VLOOKUP(#REF!,'[1]Proposed Pay Plan'!$B$3:$F$40,2,FALSE))</f>
        <v>41963.734799999998</v>
      </c>
      <c r="F208" s="6">
        <f>IF('[1]Adjustment Estimates'!$C$1="Average",VLOOKUP($D208,'[1]Proposed Pay Plan'!$B$3:$F$40,3,FALSE),VLOOKUP(#REF!,'[1]Proposed Pay Plan'!$B$3:$F$40,3,FALSE))</f>
        <v>54027.620999999999</v>
      </c>
      <c r="G208" s="6">
        <f>IF('[1]Adjustment Estimates'!$C$1="Average",VLOOKUP($D208,'[1]Proposed Pay Plan'!$B$3:$F$40,4,FALSE),VLOOKUP(#REF!,'[1]Proposed Pay Plan'!$B$3:$F$40,4,FALSE))</f>
        <v>66091.507199999993</v>
      </c>
    </row>
    <row r="209" spans="1:7" x14ac:dyDescent="0.25">
      <c r="A209" s="4" t="s">
        <v>7</v>
      </c>
      <c r="B209" s="4" t="s">
        <v>255</v>
      </c>
      <c r="C209" s="4" t="s">
        <v>255</v>
      </c>
      <c r="D209" s="5">
        <v>71</v>
      </c>
      <c r="E209" s="6">
        <f>IF('[1]Adjustment Estimates'!$C$1="Average",VLOOKUP($D209,'[1]Proposed Pay Plan'!$B$3:$F$40,2,FALSE),VLOOKUP(#REF!,'[1]Proposed Pay Plan'!$B$3:$F$40,2,FALSE))</f>
        <v>47886.411599999999</v>
      </c>
      <c r="F209" s="6">
        <f>IF('[1]Adjustment Estimates'!$C$1="Average",VLOOKUP($D209,'[1]Proposed Pay Plan'!$B$3:$F$40,3,FALSE),VLOOKUP(#REF!,'[1]Proposed Pay Plan'!$B$3:$F$40,3,FALSE))</f>
        <v>61278.892199999995</v>
      </c>
      <c r="G209" s="6">
        <f>IF('[1]Adjustment Estimates'!$C$1="Average",VLOOKUP($D209,'[1]Proposed Pay Plan'!$B$3:$F$40,4,FALSE),VLOOKUP(#REF!,'[1]Proposed Pay Plan'!$B$3:$F$40,4,FALSE))</f>
        <v>74671.372799999997</v>
      </c>
    </row>
    <row r="210" spans="1:7" x14ac:dyDescent="0.25">
      <c r="A210" s="4" t="s">
        <v>7</v>
      </c>
      <c r="B210" s="4" t="s">
        <v>256</v>
      </c>
      <c r="C210" s="4" t="s">
        <v>256</v>
      </c>
      <c r="D210" s="5">
        <v>73</v>
      </c>
      <c r="E210" s="6">
        <f>IF('[1]Adjustment Estimates'!$C$1="Average",VLOOKUP($D210,'[1]Proposed Pay Plan'!$B$3:$F$40,2,FALSE),VLOOKUP(#REF!,'[1]Proposed Pay Plan'!$B$3:$F$40,2,FALSE))</f>
        <v>52292.79</v>
      </c>
      <c r="F210" s="6">
        <f>IF('[1]Adjustment Estimates'!$C$1="Average",VLOOKUP($D210,'[1]Proposed Pay Plan'!$B$3:$F$40,3,FALSE),VLOOKUP(#REF!,'[1]Proposed Pay Plan'!$B$3:$F$40,3,FALSE))</f>
        <v>68654.898000000001</v>
      </c>
      <c r="G210" s="6">
        <f>IF('[1]Adjustment Estimates'!$C$1="Average",VLOOKUP($D210,'[1]Proposed Pay Plan'!$B$3:$F$40,4,FALSE),VLOOKUP(#REF!,'[1]Proposed Pay Plan'!$B$3:$F$40,4,FALSE))</f>
        <v>85017.005999999994</v>
      </c>
    </row>
    <row r="211" spans="1:7" x14ac:dyDescent="0.25">
      <c r="A211" s="4" t="s">
        <v>7</v>
      </c>
      <c r="B211" s="4" t="s">
        <v>257</v>
      </c>
      <c r="C211" s="4" t="s">
        <v>257</v>
      </c>
      <c r="D211" s="5">
        <v>75</v>
      </c>
      <c r="E211" s="6">
        <f>IF('[1]Adjustment Estimates'!$C$1="Average",VLOOKUP($D211,'[1]Proposed Pay Plan'!$B$3:$F$40,2,FALSE),VLOOKUP(#REF!,'[1]Proposed Pay Plan'!$B$3:$F$40,2,FALSE))</f>
        <v>57102.861599999997</v>
      </c>
      <c r="F211" s="6">
        <f>IF('[1]Adjustment Estimates'!$C$1="Average",VLOOKUP($D211,'[1]Proposed Pay Plan'!$B$3:$F$40,3,FALSE),VLOOKUP(#REF!,'[1]Proposed Pay Plan'!$B$3:$F$40,3,FALSE))</f>
        <v>74811.999599999996</v>
      </c>
      <c r="G211" s="6">
        <f>IF('[1]Adjustment Estimates'!$C$1="Average",VLOOKUP($D211,'[1]Proposed Pay Plan'!$B$3:$F$40,4,FALSE),VLOOKUP(#REF!,'[1]Proposed Pay Plan'!$B$3:$F$40,4,FALSE))</f>
        <v>92521.137600000002</v>
      </c>
    </row>
    <row r="212" spans="1:7" x14ac:dyDescent="0.25">
      <c r="A212" s="4" t="s">
        <v>7</v>
      </c>
      <c r="B212" s="4" t="s">
        <v>258</v>
      </c>
      <c r="C212" s="4" t="s">
        <v>258</v>
      </c>
      <c r="D212" s="5">
        <v>75</v>
      </c>
      <c r="E212" s="6">
        <f>IF('[1]Adjustment Estimates'!$C$1="Average",VLOOKUP($D212,'[1]Proposed Pay Plan'!$B$3:$F$40,2,FALSE),VLOOKUP(#REF!,'[1]Proposed Pay Plan'!$B$3:$F$40,2,FALSE))</f>
        <v>57102.861599999997</v>
      </c>
      <c r="F212" s="6">
        <f>IF('[1]Adjustment Estimates'!$C$1="Average",VLOOKUP($D212,'[1]Proposed Pay Plan'!$B$3:$F$40,3,FALSE),VLOOKUP(#REF!,'[1]Proposed Pay Plan'!$B$3:$F$40,3,FALSE))</f>
        <v>74811.999599999996</v>
      </c>
      <c r="G212" s="6">
        <f>IF('[1]Adjustment Estimates'!$C$1="Average",VLOOKUP($D212,'[1]Proposed Pay Plan'!$B$3:$F$40,4,FALSE),VLOOKUP(#REF!,'[1]Proposed Pay Plan'!$B$3:$F$40,4,FALSE))</f>
        <v>92521.137600000002</v>
      </c>
    </row>
    <row r="213" spans="1:7" x14ac:dyDescent="0.25">
      <c r="A213" s="4" t="s">
        <v>7</v>
      </c>
      <c r="B213" s="4" t="s">
        <v>259</v>
      </c>
      <c r="C213" s="4" t="s">
        <v>259</v>
      </c>
      <c r="D213" s="5">
        <v>78</v>
      </c>
      <c r="E213" s="6">
        <f>IF('[1]Adjustment Estimates'!$C$1="Average",VLOOKUP($D213,'[1]Proposed Pay Plan'!$B$3:$F$40,2,FALSE),VLOOKUP(#REF!,'[1]Proposed Pay Plan'!$B$3:$F$40,2,FALSE))</f>
        <v>65811.992400000003</v>
      </c>
      <c r="F213" s="6">
        <f>IF('[1]Adjustment Estimates'!$C$1="Average",VLOOKUP($D213,'[1]Proposed Pay Plan'!$B$3:$F$40,3,FALSE),VLOOKUP(#REF!,'[1]Proposed Pay Plan'!$B$3:$F$40,3,FALSE))</f>
        <v>85972.147199999992</v>
      </c>
      <c r="G213" s="6">
        <f>IF('[1]Adjustment Estimates'!$C$1="Average",VLOOKUP($D213,'[1]Proposed Pay Plan'!$B$3:$F$40,4,FALSE),VLOOKUP(#REF!,'[1]Proposed Pay Plan'!$B$3:$F$40,4,FALSE))</f>
        <v>106132.302</v>
      </c>
    </row>
    <row r="214" spans="1:7" x14ac:dyDescent="0.25">
      <c r="A214" s="4" t="s">
        <v>23</v>
      </c>
      <c r="B214" s="4" t="s">
        <v>260</v>
      </c>
      <c r="C214" s="4" t="s">
        <v>261</v>
      </c>
      <c r="D214" s="5">
        <v>69</v>
      </c>
      <c r="E214" s="6">
        <f>IF('[1]Adjustment Estimates'!$C$1="Average",VLOOKUP($D214,'[1]Proposed Pay Plan'!$B$3:$F$40,2,FALSE),VLOOKUP(#REF!,'[1]Proposed Pay Plan'!$B$3:$F$40,2,FALSE))</f>
        <v>43849.134000000005</v>
      </c>
      <c r="F214" s="6">
        <f>IF('[1]Adjustment Estimates'!$C$1="Average",VLOOKUP($D214,'[1]Proposed Pay Plan'!$B$3:$F$40,3,FALSE),VLOOKUP(#REF!,'[1]Proposed Pay Plan'!$B$3:$F$40,3,FALSE))</f>
        <v>55775.719799999999</v>
      </c>
      <c r="G214" s="6">
        <f>IF('[1]Adjustment Estimates'!$C$1="Average",VLOOKUP($D214,'[1]Proposed Pay Plan'!$B$3:$F$40,4,FALSE),VLOOKUP(#REF!,'[1]Proposed Pay Plan'!$B$3:$F$40,4,FALSE))</f>
        <v>67702.305599999992</v>
      </c>
    </row>
    <row r="215" spans="1:7" x14ac:dyDescent="0.25">
      <c r="A215" s="4" t="s">
        <v>9</v>
      </c>
      <c r="B215" s="4" t="s">
        <v>262</v>
      </c>
      <c r="C215" s="7" t="s">
        <v>263</v>
      </c>
      <c r="D215" s="5">
        <v>70</v>
      </c>
      <c r="E215" s="6">
        <f>IF('[1]Adjustment Estimates'!$C$1="Average",VLOOKUP($D215,'[1]Proposed Pay Plan'!$B$3:$F$40,2,FALSE),VLOOKUP(#REF!,'[1]Proposed Pay Plan'!$B$3:$F$40,2,FALSE))</f>
        <v>45822.477599999998</v>
      </c>
      <c r="F215" s="6">
        <f>IF('[1]Adjustment Estimates'!$C$1="Average",VLOOKUP($D215,'[1]Proposed Pay Plan'!$B$3:$F$40,3,FALSE),VLOOKUP(#REF!,'[1]Proposed Pay Plan'!$B$3:$F$40,3,FALSE))</f>
        <v>58639.177800000005</v>
      </c>
      <c r="G215" s="6">
        <f>IF('[1]Adjustment Estimates'!$C$1="Average",VLOOKUP($D215,'[1]Proposed Pay Plan'!$B$3:$F$40,4,FALSE),VLOOKUP(#REF!,'[1]Proposed Pay Plan'!$B$3:$F$40,4,FALSE))</f>
        <v>71455.878000000012</v>
      </c>
    </row>
    <row r="216" spans="1:7" x14ac:dyDescent="0.25">
      <c r="A216" s="4" t="s">
        <v>57</v>
      </c>
      <c r="B216" s="4" t="s">
        <v>264</v>
      </c>
      <c r="C216" s="4" t="s">
        <v>264</v>
      </c>
      <c r="D216" s="5">
        <v>63</v>
      </c>
      <c r="E216" s="6">
        <f>IF('[1]Adjustment Estimates'!$C$1="Average",VLOOKUP($D216,'[1]Proposed Pay Plan'!$B$3:$F$40,2,FALSE),VLOOKUP(#REF!,'[1]Proposed Pay Plan'!$B$3:$F$40,2,FALSE))</f>
        <v>33365.5308</v>
      </c>
      <c r="F216" s="6">
        <f>IF('[1]Adjustment Estimates'!$C$1="Average",VLOOKUP($D216,'[1]Proposed Pay Plan'!$B$3:$F$40,3,FALSE),VLOOKUP(#REF!,'[1]Proposed Pay Plan'!$B$3:$F$40,3,FALSE))</f>
        <v>42958.474199999997</v>
      </c>
      <c r="G216" s="6">
        <f>IF('[1]Adjustment Estimates'!$C$1="Average",VLOOKUP($D216,'[1]Proposed Pay Plan'!$B$3:$F$40,4,FALSE),VLOOKUP(#REF!,'[1]Proposed Pay Plan'!$B$3:$F$40,4,FALSE))</f>
        <v>52551.417600000001</v>
      </c>
    </row>
    <row r="217" spans="1:7" x14ac:dyDescent="0.25">
      <c r="A217" s="4" t="s">
        <v>57</v>
      </c>
      <c r="B217" s="4" t="s">
        <v>265</v>
      </c>
      <c r="C217" s="4" t="s">
        <v>265</v>
      </c>
      <c r="D217" s="5">
        <v>66</v>
      </c>
      <c r="E217" s="6">
        <f>IF('[1]Adjustment Estimates'!$C$1="Average",VLOOKUP($D217,'[1]Proposed Pay Plan'!$B$3:$F$40,2,FALSE),VLOOKUP(#REF!,'[1]Proposed Pay Plan'!$B$3:$F$40,2,FALSE))</f>
        <v>38424.790800000002</v>
      </c>
      <c r="F217" s="6">
        <f>IF('[1]Adjustment Estimates'!$C$1="Average",VLOOKUP($D217,'[1]Proposed Pay Plan'!$B$3:$F$40,3,FALSE),VLOOKUP(#REF!,'[1]Proposed Pay Plan'!$B$3:$F$40,3,FALSE))</f>
        <v>49471.911</v>
      </c>
      <c r="G217" s="6">
        <f>IF('[1]Adjustment Estimates'!$C$1="Average",VLOOKUP($D217,'[1]Proposed Pay Plan'!$B$3:$F$40,4,FALSE),VLOOKUP(#REF!,'[1]Proposed Pay Plan'!$B$3:$F$40,4,FALSE))</f>
        <v>60519.031199999998</v>
      </c>
    </row>
    <row r="218" spans="1:7" x14ac:dyDescent="0.25">
      <c r="A218" s="4" t="s">
        <v>57</v>
      </c>
      <c r="B218" s="4" t="s">
        <v>266</v>
      </c>
      <c r="C218" s="4" t="s">
        <v>266</v>
      </c>
      <c r="D218" s="5">
        <v>68</v>
      </c>
      <c r="E218" s="6">
        <f>IF('[1]Adjustment Estimates'!$C$1="Average",VLOOKUP($D218,'[1]Proposed Pay Plan'!$B$3:$F$40,2,FALSE),VLOOKUP(#REF!,'[1]Proposed Pay Plan'!$B$3:$F$40,2,FALSE))</f>
        <v>41963.734799999998</v>
      </c>
      <c r="F218" s="6">
        <f>IF('[1]Adjustment Estimates'!$C$1="Average",VLOOKUP($D218,'[1]Proposed Pay Plan'!$B$3:$F$40,3,FALSE),VLOOKUP(#REF!,'[1]Proposed Pay Plan'!$B$3:$F$40,3,FALSE))</f>
        <v>54027.620999999999</v>
      </c>
      <c r="G218" s="6">
        <f>IF('[1]Adjustment Estimates'!$C$1="Average",VLOOKUP($D218,'[1]Proposed Pay Plan'!$B$3:$F$40,4,FALSE),VLOOKUP(#REF!,'[1]Proposed Pay Plan'!$B$3:$F$40,4,FALSE))</f>
        <v>66091.507199999993</v>
      </c>
    </row>
    <row r="219" spans="1:7" x14ac:dyDescent="0.25">
      <c r="A219" s="4" t="s">
        <v>57</v>
      </c>
      <c r="B219" s="10" t="s">
        <v>267</v>
      </c>
      <c r="C219" s="11" t="s">
        <v>268</v>
      </c>
      <c r="D219" s="5">
        <v>59</v>
      </c>
      <c r="E219" s="6">
        <f>IF('[1]Adjustment Estimates'!$C$1="Average",VLOOKUP($D219,'[1]Proposed Pay Plan'!$B$3:$F$40,2,FALSE),VLOOKUP(#REF!,'[1]Proposed Pay Plan'!$B$3:$F$40,2,FALSE))</f>
        <v>27978.4908</v>
      </c>
      <c r="F219" s="6">
        <f>IF('[1]Adjustment Estimates'!$C$1="Average",VLOOKUP($D219,'[1]Proposed Pay Plan'!$B$3:$F$40,3,FALSE),VLOOKUP(#REF!,'[1]Proposed Pay Plan'!$B$3:$F$40,3,FALSE))</f>
        <v>36022.303800000002</v>
      </c>
      <c r="G219" s="6">
        <f>IF('[1]Adjustment Estimates'!$C$1="Average",VLOOKUP($D219,'[1]Proposed Pay Plan'!$B$3:$F$40,4,FALSE),VLOOKUP(#REF!,'[1]Proposed Pay Plan'!$B$3:$F$40,4,FALSE))</f>
        <v>44066.116799999996</v>
      </c>
    </row>
    <row r="220" spans="1:7" x14ac:dyDescent="0.25">
      <c r="A220" s="4" t="s">
        <v>55</v>
      </c>
      <c r="B220" s="4" t="s">
        <v>55</v>
      </c>
      <c r="C220" s="4" t="s">
        <v>55</v>
      </c>
      <c r="D220" s="5">
        <v>77</v>
      </c>
      <c r="E220" s="6">
        <f>IF('[1]Adjustment Estimates'!$C$1="Average",VLOOKUP($D220,'[1]Proposed Pay Plan'!$B$3:$F$40,2,FALSE),VLOOKUP(#REF!,'[1]Proposed Pay Plan'!$B$3:$F$40,2,FALSE))</f>
        <v>62360.668799999999</v>
      </c>
      <c r="F220" s="6">
        <f>IF('[1]Adjustment Estimates'!$C$1="Average",VLOOKUP($D220,'[1]Proposed Pay Plan'!$B$3:$F$40,3,FALSE),VLOOKUP(#REF!,'[1]Proposed Pay Plan'!$B$3:$F$40,3,FALSE))</f>
        <v>81538.244999999995</v>
      </c>
      <c r="G220" s="6">
        <f>IF('[1]Adjustment Estimates'!$C$1="Average",VLOOKUP($D220,'[1]Proposed Pay Plan'!$B$3:$F$40,4,FALSE),VLOOKUP(#REF!,'[1]Proposed Pay Plan'!$B$3:$F$40,4,FALSE))</f>
        <v>100715.82120000001</v>
      </c>
    </row>
    <row r="221" spans="1:7" x14ac:dyDescent="0.25">
      <c r="A221" s="8" t="s">
        <v>33</v>
      </c>
      <c r="B221" s="4" t="s">
        <v>269</v>
      </c>
      <c r="C221" s="4" t="s">
        <v>269</v>
      </c>
      <c r="D221" s="5">
        <v>60</v>
      </c>
      <c r="E221" s="6">
        <f>IF('[1]Adjustment Estimates'!$C$1="Average",VLOOKUP($D221,'[1]Proposed Pay Plan'!$B$3:$F$40,2,FALSE),VLOOKUP(#REF!,'[1]Proposed Pay Plan'!$B$3:$F$40,2,FALSE))</f>
        <v>29237.652000000002</v>
      </c>
      <c r="F221" s="6">
        <f>IF('[1]Adjustment Estimates'!$C$1="Average",VLOOKUP($D221,'[1]Proposed Pay Plan'!$B$3:$F$40,3,FALSE),VLOOKUP(#REF!,'[1]Proposed Pay Plan'!$B$3:$F$40,3,FALSE))</f>
        <v>37643.815800000004</v>
      </c>
      <c r="G221" s="6">
        <f>IF('[1]Adjustment Estimates'!$C$1="Average",VLOOKUP($D221,'[1]Proposed Pay Plan'!$B$3:$F$40,4,FALSE),VLOOKUP(#REF!,'[1]Proposed Pay Plan'!$B$3:$F$40,4,FALSE))</f>
        <v>46049.979600000006</v>
      </c>
    </row>
    <row r="222" spans="1:7" x14ac:dyDescent="0.25">
      <c r="A222" s="8" t="s">
        <v>23</v>
      </c>
      <c r="B222" s="8" t="s">
        <v>270</v>
      </c>
      <c r="C222" s="8" t="s">
        <v>270</v>
      </c>
      <c r="D222" s="9">
        <v>59</v>
      </c>
      <c r="E222" s="6">
        <f>IF('[1]Adjustment Estimates'!$C$1="Average",VLOOKUP($D222,'[1]Proposed Pay Plan'!$B$3:$F$40,2,FALSE),VLOOKUP(#REF!,'[1]Proposed Pay Plan'!$B$3:$F$40,2,FALSE))</f>
        <v>27978.4908</v>
      </c>
      <c r="F222" s="6">
        <f>IF('[1]Adjustment Estimates'!$C$1="Average",VLOOKUP($D222,'[1]Proposed Pay Plan'!$B$3:$F$40,3,FALSE),VLOOKUP(#REF!,'[1]Proposed Pay Plan'!$B$3:$F$40,3,FALSE))</f>
        <v>36022.303800000002</v>
      </c>
      <c r="G222" s="6">
        <f>IF('[1]Adjustment Estimates'!$C$1="Average",VLOOKUP($D222,'[1]Proposed Pay Plan'!$B$3:$F$40,4,FALSE),VLOOKUP(#REF!,'[1]Proposed Pay Plan'!$B$3:$F$40,4,FALSE))</f>
        <v>44066.116799999996</v>
      </c>
    </row>
    <row r="223" spans="1:7" x14ac:dyDescent="0.25">
      <c r="A223" s="4" t="s">
        <v>23</v>
      </c>
      <c r="B223" s="4" t="s">
        <v>271</v>
      </c>
      <c r="C223" s="4" t="s">
        <v>271</v>
      </c>
      <c r="D223" s="5">
        <v>62</v>
      </c>
      <c r="E223" s="6">
        <f>IF('[1]Adjustment Estimates'!$C$1="Average",VLOOKUP($D223,'[1]Proposed Pay Plan'!$B$3:$F$40,2,FALSE),VLOOKUP(#REF!,'[1]Proposed Pay Plan'!$B$3:$F$40,2,FALSE))</f>
        <v>31927.824000000001</v>
      </c>
      <c r="F223" s="6">
        <f>IF('[1]Adjustment Estimates'!$C$1="Average",VLOOKUP($D223,'[1]Proposed Pay Plan'!$B$3:$F$40,3,FALSE),VLOOKUP(#REF!,'[1]Proposed Pay Plan'!$B$3:$F$40,3,FALSE))</f>
        <v>41107.7808</v>
      </c>
      <c r="G223" s="6">
        <f>IF('[1]Adjustment Estimates'!$C$1="Average",VLOOKUP($D223,'[1]Proposed Pay Plan'!$B$3:$F$40,4,FALSE),VLOOKUP(#REF!,'[1]Proposed Pay Plan'!$B$3:$F$40,4,FALSE))</f>
        <v>50287.7376</v>
      </c>
    </row>
    <row r="224" spans="1:7" x14ac:dyDescent="0.25">
      <c r="A224" s="8" t="s">
        <v>7</v>
      </c>
      <c r="B224" s="8" t="s">
        <v>272</v>
      </c>
      <c r="C224" s="8" t="s">
        <v>272</v>
      </c>
      <c r="D224" s="9">
        <v>54</v>
      </c>
      <c r="E224" s="6">
        <f>IF('[1]Adjustment Estimates'!$C$1="Average",VLOOKUP($D224,'[1]Proposed Pay Plan'!$B$3:$F$40,2,FALSE),VLOOKUP(#REF!,'[1]Proposed Pay Plan'!$B$3:$F$40,2,FALSE))</f>
        <v>24318.1224</v>
      </c>
      <c r="F224" s="6">
        <f>IF('[1]Adjustment Estimates'!$C$1="Average",VLOOKUP($D224,'[1]Proposed Pay Plan'!$B$3:$F$40,3,FALSE),VLOOKUP(#REF!,'[1]Proposed Pay Plan'!$B$3:$F$40,3,FALSE))</f>
        <v>29840.356799999998</v>
      </c>
      <c r="G224" s="6">
        <f>IF('[1]Adjustment Estimates'!$C$1="Average",VLOOKUP($D224,'[1]Proposed Pay Plan'!$B$3:$F$40,4,FALSE),VLOOKUP(#REF!,'[1]Proposed Pay Plan'!$B$3:$F$40,4,FALSE))</f>
        <v>35362.591200000003</v>
      </c>
    </row>
    <row r="225" spans="1:7" x14ac:dyDescent="0.25">
      <c r="A225" s="8" t="s">
        <v>273</v>
      </c>
      <c r="B225" s="4" t="s">
        <v>274</v>
      </c>
      <c r="C225" s="4" t="s">
        <v>274</v>
      </c>
      <c r="D225" s="5">
        <v>59</v>
      </c>
      <c r="E225" s="6">
        <f>IF('[1]Adjustment Estimates'!$C$1="Average",VLOOKUP($D225,'[1]Proposed Pay Plan'!$B$3:$F$40,2,FALSE),VLOOKUP(#REF!,'[1]Proposed Pay Plan'!$B$3:$F$40,2,FALSE))</f>
        <v>27978.4908</v>
      </c>
      <c r="F225" s="6">
        <f>IF('[1]Adjustment Estimates'!$C$1="Average",VLOOKUP($D225,'[1]Proposed Pay Plan'!$B$3:$F$40,3,FALSE),VLOOKUP(#REF!,'[1]Proposed Pay Plan'!$B$3:$F$40,3,FALSE))</f>
        <v>36022.303800000002</v>
      </c>
      <c r="G225" s="6">
        <f>IF('[1]Adjustment Estimates'!$C$1="Average",VLOOKUP($D225,'[1]Proposed Pay Plan'!$B$3:$F$40,4,FALSE),VLOOKUP(#REF!,'[1]Proposed Pay Plan'!$B$3:$F$40,4,FALSE))</f>
        <v>44066.116799999996</v>
      </c>
    </row>
    <row r="226" spans="1:7" x14ac:dyDescent="0.25">
      <c r="A226" s="4" t="s">
        <v>23</v>
      </c>
      <c r="B226" s="4" t="s">
        <v>275</v>
      </c>
      <c r="C226" s="4" t="s">
        <v>275</v>
      </c>
      <c r="D226" s="5">
        <v>73</v>
      </c>
      <c r="E226" s="6">
        <f>IF('[1]Adjustment Estimates'!$C$1="Average",VLOOKUP($D226,'[1]Proposed Pay Plan'!$B$3:$F$40,2,FALSE),VLOOKUP(#REF!,'[1]Proposed Pay Plan'!$B$3:$F$40,2,FALSE))</f>
        <v>52292.79</v>
      </c>
      <c r="F226" s="6">
        <f>IF('[1]Adjustment Estimates'!$C$1="Average",VLOOKUP($D226,'[1]Proposed Pay Plan'!$B$3:$F$40,3,FALSE),VLOOKUP(#REF!,'[1]Proposed Pay Plan'!$B$3:$F$40,3,FALSE))</f>
        <v>68654.898000000001</v>
      </c>
      <c r="G226" s="6">
        <f>IF('[1]Adjustment Estimates'!$C$1="Average",VLOOKUP($D226,'[1]Proposed Pay Plan'!$B$3:$F$40,4,FALSE),VLOOKUP(#REF!,'[1]Proposed Pay Plan'!$B$3:$F$40,4,FALSE))</f>
        <v>85017.005999999994</v>
      </c>
    </row>
    <row r="227" spans="1:7" x14ac:dyDescent="0.25">
      <c r="A227" s="4" t="s">
        <v>23</v>
      </c>
      <c r="B227" s="4" t="s">
        <v>23</v>
      </c>
      <c r="C227" s="4" t="s">
        <v>23</v>
      </c>
      <c r="D227" s="5">
        <v>82</v>
      </c>
      <c r="E227" s="6">
        <f>IF('[1]Adjustment Estimates'!$C$1="Average",VLOOKUP($D227,'[1]Proposed Pay Plan'!$B$3:$F$40,2,FALSE),VLOOKUP(#REF!,'[1]Proposed Pay Plan'!$B$3:$F$40,2,FALSE))</f>
        <v>77995.018800000005</v>
      </c>
      <c r="F227" s="6">
        <f>IF('[1]Adjustment Estimates'!$C$1="Average",VLOOKUP($D227,'[1]Proposed Pay Plan'!$B$3:$F$40,3,FALSE),VLOOKUP(#REF!,'[1]Proposed Pay Plan'!$B$3:$F$40,3,FALSE))</f>
        <v>102155.2884</v>
      </c>
      <c r="G227" s="6">
        <f>IF('[1]Adjustment Estimates'!$C$1="Average",VLOOKUP($D227,'[1]Proposed Pay Plan'!$B$3:$F$40,4,FALSE),VLOOKUP(#REF!,'[1]Proposed Pay Plan'!$B$3:$F$40,4,FALSE))</f>
        <v>126315.558</v>
      </c>
    </row>
    <row r="228" spans="1:7" x14ac:dyDescent="0.25">
      <c r="A228" s="4" t="s">
        <v>7</v>
      </c>
      <c r="B228" s="4" t="s">
        <v>276</v>
      </c>
      <c r="C228" s="4" t="s">
        <v>276</v>
      </c>
      <c r="D228" s="5">
        <v>76</v>
      </c>
      <c r="E228" s="6">
        <f>IF('[1]Adjustment Estimates'!$C$1="Average",VLOOKUP($D228,'[1]Proposed Pay Plan'!$B$3:$F$40,2,FALSE),VLOOKUP(#REF!,'[1]Proposed Pay Plan'!$B$3:$F$40,2,FALSE))</f>
        <v>59672.602800000008</v>
      </c>
      <c r="F228" s="6">
        <f>IF('[1]Adjustment Estimates'!$C$1="Average",VLOOKUP($D228,'[1]Proposed Pay Plan'!$B$3:$F$40,3,FALSE),VLOOKUP(#REF!,'[1]Proposed Pay Plan'!$B$3:$F$40,3,FALSE))</f>
        <v>78100.459200000012</v>
      </c>
      <c r="G228" s="6">
        <f>IF('[1]Adjustment Estimates'!$C$1="Average",VLOOKUP($D228,'[1]Proposed Pay Plan'!$B$3:$F$40,4,FALSE),VLOOKUP(#REF!,'[1]Proposed Pay Plan'!$B$3:$F$40,4,FALSE))</f>
        <v>96528.315600000002</v>
      </c>
    </row>
    <row r="229" spans="1:7" x14ac:dyDescent="0.25">
      <c r="A229" s="4" t="s">
        <v>7</v>
      </c>
      <c r="B229" s="4" t="s">
        <v>277</v>
      </c>
      <c r="C229" s="4" t="s">
        <v>277</v>
      </c>
      <c r="D229" s="5">
        <v>79</v>
      </c>
      <c r="E229" s="6">
        <f>IF('[1]Adjustment Estimates'!$C$1="Average",VLOOKUP($D229,'[1]Proposed Pay Plan'!$B$3:$F$40,2,FALSE),VLOOKUP(#REF!,'[1]Proposed Pay Plan'!$B$3:$F$40,2,FALSE))</f>
        <v>68096.818800000008</v>
      </c>
      <c r="F229" s="6">
        <f>IF('[1]Adjustment Estimates'!$C$1="Average",VLOOKUP($D229,'[1]Proposed Pay Plan'!$B$3:$F$40,3,FALSE),VLOOKUP(#REF!,'[1]Proposed Pay Plan'!$B$3:$F$40,3,FALSE))</f>
        <v>88880.398200000011</v>
      </c>
      <c r="G229" s="6">
        <f>IF('[1]Adjustment Estimates'!$C$1="Average",VLOOKUP($D229,'[1]Proposed Pay Plan'!$B$3:$F$40,4,FALSE),VLOOKUP(#REF!,'[1]Proposed Pay Plan'!$B$3:$F$40,4,FALSE))</f>
        <v>109663.9776</v>
      </c>
    </row>
    <row r="230" spans="1:7" x14ac:dyDescent="0.25">
      <c r="A230" s="4" t="s">
        <v>7</v>
      </c>
      <c r="B230" s="4" t="s">
        <v>278</v>
      </c>
      <c r="C230" s="4" t="s">
        <v>278</v>
      </c>
      <c r="D230" s="5">
        <v>71</v>
      </c>
      <c r="E230" s="6">
        <f>IF('[1]Adjustment Estimates'!$C$1="Average",VLOOKUP($D230,'[1]Proposed Pay Plan'!$B$3:$F$40,2,FALSE),VLOOKUP(#REF!,'[1]Proposed Pay Plan'!$B$3:$F$40,2,FALSE))</f>
        <v>47886.411599999999</v>
      </c>
      <c r="F230" s="6">
        <f>IF('[1]Adjustment Estimates'!$C$1="Average",VLOOKUP($D230,'[1]Proposed Pay Plan'!$B$3:$F$40,3,FALSE),VLOOKUP(#REF!,'[1]Proposed Pay Plan'!$B$3:$F$40,3,FALSE))</f>
        <v>61278.892199999995</v>
      </c>
      <c r="G230" s="6">
        <f>IF('[1]Adjustment Estimates'!$C$1="Average",VLOOKUP($D230,'[1]Proposed Pay Plan'!$B$3:$F$40,4,FALSE),VLOOKUP(#REF!,'[1]Proposed Pay Plan'!$B$3:$F$40,4,FALSE))</f>
        <v>74671.372799999997</v>
      </c>
    </row>
    <row r="231" spans="1:7" x14ac:dyDescent="0.25">
      <c r="A231" s="4" t="s">
        <v>7</v>
      </c>
      <c r="B231" s="4" t="s">
        <v>279</v>
      </c>
      <c r="C231" s="4" t="s">
        <v>279</v>
      </c>
      <c r="D231" s="5">
        <v>74</v>
      </c>
      <c r="E231" s="6">
        <f>IF('[1]Adjustment Estimates'!$C$1="Average",VLOOKUP($D231,'[1]Proposed Pay Plan'!$B$3:$F$40,2,FALSE),VLOOKUP(#REF!,'[1]Proposed Pay Plan'!$B$3:$F$40,2,FALSE))</f>
        <v>54644.533199999998</v>
      </c>
      <c r="F231" s="6">
        <f>IF('[1]Adjustment Estimates'!$C$1="Average",VLOOKUP($D231,'[1]Proposed Pay Plan'!$B$3:$F$40,3,FALSE),VLOOKUP(#REF!,'[1]Proposed Pay Plan'!$B$3:$F$40,3,FALSE))</f>
        <v>71665.457399999999</v>
      </c>
      <c r="G231" s="6">
        <f>IF('[1]Adjustment Estimates'!$C$1="Average",VLOOKUP($D231,'[1]Proposed Pay Plan'!$B$3:$F$40,4,FALSE),VLOOKUP(#REF!,'[1]Proposed Pay Plan'!$B$3:$F$40,4,FALSE))</f>
        <v>88686.381600000008</v>
      </c>
    </row>
    <row r="232" spans="1:7" x14ac:dyDescent="0.25">
      <c r="A232" s="8" t="s">
        <v>7</v>
      </c>
      <c r="B232" s="4" t="s">
        <v>280</v>
      </c>
      <c r="C232" s="4" t="s">
        <v>280</v>
      </c>
      <c r="D232" s="5">
        <v>63</v>
      </c>
      <c r="E232" s="6">
        <f>IF('[1]Adjustment Estimates'!$C$1="Average",VLOOKUP($D232,'[1]Proposed Pay Plan'!$B$3:$F$40,2,FALSE),VLOOKUP(#REF!,'[1]Proposed Pay Plan'!$B$3:$F$40,2,FALSE))</f>
        <v>33365.5308</v>
      </c>
      <c r="F232" s="6">
        <f>IF('[1]Adjustment Estimates'!$C$1="Average",VLOOKUP($D232,'[1]Proposed Pay Plan'!$B$3:$F$40,3,FALSE),VLOOKUP(#REF!,'[1]Proposed Pay Plan'!$B$3:$F$40,3,FALSE))</f>
        <v>42958.474199999997</v>
      </c>
      <c r="G232" s="6">
        <f>IF('[1]Adjustment Estimates'!$C$1="Average",VLOOKUP($D232,'[1]Proposed Pay Plan'!$B$3:$F$40,4,FALSE),VLOOKUP(#REF!,'[1]Proposed Pay Plan'!$B$3:$F$40,4,FALSE))</f>
        <v>52551.417600000001</v>
      </c>
    </row>
    <row r="233" spans="1:7" x14ac:dyDescent="0.25">
      <c r="A233" s="4" t="s">
        <v>7</v>
      </c>
      <c r="B233" s="4" t="s">
        <v>281</v>
      </c>
      <c r="C233" s="4" t="s">
        <v>281</v>
      </c>
      <c r="D233" s="5">
        <v>64</v>
      </c>
      <c r="E233" s="6">
        <f>IF('[1]Adjustment Estimates'!$C$1="Average",VLOOKUP($D233,'[1]Proposed Pay Plan'!$B$3:$F$40,2,FALSE),VLOOKUP(#REF!,'[1]Proposed Pay Plan'!$B$3:$F$40,2,FALSE))</f>
        <v>34867.184399999998</v>
      </c>
      <c r="F233" s="6">
        <f>IF('[1]Adjustment Estimates'!$C$1="Average",VLOOKUP($D233,'[1]Proposed Pay Plan'!$B$3:$F$40,3,FALSE),VLOOKUP(#REF!,'[1]Proposed Pay Plan'!$B$3:$F$40,3,FALSE))</f>
        <v>44891.501400000001</v>
      </c>
      <c r="G233" s="6">
        <f>IF('[1]Adjustment Estimates'!$C$1="Average",VLOOKUP($D233,'[1]Proposed Pay Plan'!$B$3:$F$40,4,FALSE),VLOOKUP(#REF!,'[1]Proposed Pay Plan'!$B$3:$F$40,4,FALSE))</f>
        <v>54915.818400000004</v>
      </c>
    </row>
    <row r="234" spans="1:7" x14ac:dyDescent="0.25">
      <c r="A234" s="4" t="s">
        <v>7</v>
      </c>
      <c r="B234" s="4" t="s">
        <v>282</v>
      </c>
      <c r="C234" s="4" t="s">
        <v>282</v>
      </c>
      <c r="D234" s="5">
        <v>71</v>
      </c>
      <c r="E234" s="6">
        <f>IF('[1]Adjustment Estimates'!$C$1="Average",VLOOKUP($D234,'[1]Proposed Pay Plan'!$B$3:$F$40,2,FALSE),VLOOKUP(#REF!,'[1]Proposed Pay Plan'!$B$3:$F$40,2,FALSE))</f>
        <v>47886.411599999999</v>
      </c>
      <c r="F234" s="6">
        <f>IF('[1]Adjustment Estimates'!$C$1="Average",VLOOKUP($D234,'[1]Proposed Pay Plan'!$B$3:$F$40,3,FALSE),VLOOKUP(#REF!,'[1]Proposed Pay Plan'!$B$3:$F$40,3,FALSE))</f>
        <v>61278.892199999995</v>
      </c>
      <c r="G234" s="6">
        <f>IF('[1]Adjustment Estimates'!$C$1="Average",VLOOKUP($D234,'[1]Proposed Pay Plan'!$B$3:$F$40,4,FALSE),VLOOKUP(#REF!,'[1]Proposed Pay Plan'!$B$3:$F$40,4,FALSE))</f>
        <v>74671.372799999997</v>
      </c>
    </row>
    <row r="235" spans="1:7" x14ac:dyDescent="0.25">
      <c r="A235" s="4" t="s">
        <v>7</v>
      </c>
      <c r="B235" s="4" t="s">
        <v>283</v>
      </c>
      <c r="C235" s="4" t="s">
        <v>283</v>
      </c>
      <c r="D235" s="5">
        <v>68</v>
      </c>
      <c r="E235" s="6">
        <f>IF('[1]Adjustment Estimates'!$C$1="Average",VLOOKUP($D235,'[1]Proposed Pay Plan'!$B$3:$F$40,2,FALSE),VLOOKUP(#REF!,'[1]Proposed Pay Plan'!$B$3:$F$40,2,FALSE))</f>
        <v>41963.734799999998</v>
      </c>
      <c r="F235" s="6">
        <f>IF('[1]Adjustment Estimates'!$C$1="Average",VLOOKUP($D235,'[1]Proposed Pay Plan'!$B$3:$F$40,3,FALSE),VLOOKUP(#REF!,'[1]Proposed Pay Plan'!$B$3:$F$40,3,FALSE))</f>
        <v>54027.620999999999</v>
      </c>
      <c r="G235" s="6">
        <f>IF('[1]Adjustment Estimates'!$C$1="Average",VLOOKUP($D235,'[1]Proposed Pay Plan'!$B$3:$F$40,4,FALSE),VLOOKUP(#REF!,'[1]Proposed Pay Plan'!$B$3:$F$40,4,FALSE))</f>
        <v>66091.507199999993</v>
      </c>
    </row>
    <row r="236" spans="1:7" x14ac:dyDescent="0.25">
      <c r="A236" s="4" t="s">
        <v>7</v>
      </c>
      <c r="B236" s="4" t="s">
        <v>284</v>
      </c>
      <c r="C236" s="4" t="s">
        <v>284</v>
      </c>
      <c r="D236" s="5">
        <v>68</v>
      </c>
      <c r="E236" s="6">
        <f>IF('[1]Adjustment Estimates'!$C$1="Average",VLOOKUP($D236,'[1]Proposed Pay Plan'!$B$3:$F$40,2,FALSE),VLOOKUP(#REF!,'[1]Proposed Pay Plan'!$B$3:$F$40,2,FALSE))</f>
        <v>41963.734799999998</v>
      </c>
      <c r="F236" s="6">
        <f>IF('[1]Adjustment Estimates'!$C$1="Average",VLOOKUP($D236,'[1]Proposed Pay Plan'!$B$3:$F$40,3,FALSE),VLOOKUP(#REF!,'[1]Proposed Pay Plan'!$B$3:$F$40,3,FALSE))</f>
        <v>54027.620999999999</v>
      </c>
      <c r="G236" s="6">
        <f>IF('[1]Adjustment Estimates'!$C$1="Average",VLOOKUP($D236,'[1]Proposed Pay Plan'!$B$3:$F$40,4,FALSE),VLOOKUP(#REF!,'[1]Proposed Pay Plan'!$B$3:$F$40,4,FALSE))</f>
        <v>66091.507199999993</v>
      </c>
    </row>
    <row r="237" spans="1:7" x14ac:dyDescent="0.25">
      <c r="A237" s="4" t="s">
        <v>7</v>
      </c>
      <c r="B237" s="4" t="s">
        <v>285</v>
      </c>
      <c r="C237" s="4" t="s">
        <v>285</v>
      </c>
      <c r="D237" s="5">
        <v>70</v>
      </c>
      <c r="E237" s="6">
        <f>IF('[1]Adjustment Estimates'!$C$1="Average",VLOOKUP($D237,'[1]Proposed Pay Plan'!$B$3:$F$40,2,FALSE),VLOOKUP(#REF!,'[1]Proposed Pay Plan'!$B$3:$F$40,2,FALSE))</f>
        <v>45822.477599999998</v>
      </c>
      <c r="F237" s="6">
        <f>IF('[1]Adjustment Estimates'!$C$1="Average",VLOOKUP($D237,'[1]Proposed Pay Plan'!$B$3:$F$40,3,FALSE),VLOOKUP(#REF!,'[1]Proposed Pay Plan'!$B$3:$F$40,3,FALSE))</f>
        <v>58639.177800000005</v>
      </c>
      <c r="G237" s="6">
        <f>IF('[1]Adjustment Estimates'!$C$1="Average",VLOOKUP($D237,'[1]Proposed Pay Plan'!$B$3:$F$40,4,FALSE),VLOOKUP(#REF!,'[1]Proposed Pay Plan'!$B$3:$F$40,4,FALSE))</f>
        <v>71455.878000000012</v>
      </c>
    </row>
    <row r="238" spans="1:7" x14ac:dyDescent="0.25">
      <c r="A238" s="8" t="s">
        <v>148</v>
      </c>
      <c r="B238" s="4" t="s">
        <v>286</v>
      </c>
      <c r="C238" s="4" t="s">
        <v>286</v>
      </c>
      <c r="D238" s="5">
        <v>70</v>
      </c>
      <c r="E238" s="6">
        <f>IF('[1]Adjustment Estimates'!$C$1="Average",VLOOKUP($D238,'[1]Proposed Pay Plan'!$B$3:$F$40,2,FALSE),VLOOKUP(#REF!,'[1]Proposed Pay Plan'!$B$3:$F$40,2,FALSE))</f>
        <v>45822.477599999998</v>
      </c>
      <c r="F238" s="6">
        <f>IF('[1]Adjustment Estimates'!$C$1="Average",VLOOKUP($D238,'[1]Proposed Pay Plan'!$B$3:$F$40,3,FALSE),VLOOKUP(#REF!,'[1]Proposed Pay Plan'!$B$3:$F$40,3,FALSE))</f>
        <v>58639.177800000005</v>
      </c>
      <c r="G238" s="6">
        <f>IF('[1]Adjustment Estimates'!$C$1="Average",VLOOKUP($D238,'[1]Proposed Pay Plan'!$B$3:$F$40,4,FALSE),VLOOKUP(#REF!,'[1]Proposed Pay Plan'!$B$3:$F$40,4,FALSE))</f>
        <v>71455.878000000012</v>
      </c>
    </row>
    <row r="239" spans="1:7" x14ac:dyDescent="0.25">
      <c r="A239" s="4" t="s">
        <v>7</v>
      </c>
      <c r="B239" s="10" t="s">
        <v>287</v>
      </c>
      <c r="C239" s="11" t="s">
        <v>287</v>
      </c>
      <c r="D239" s="5">
        <v>70</v>
      </c>
      <c r="E239" s="6">
        <f>IF('[1]Adjustment Estimates'!$C$1="Average",VLOOKUP($D239,'[1]Proposed Pay Plan'!$B$3:$F$40,2,FALSE),VLOOKUP(#REF!,'[1]Proposed Pay Plan'!$B$3:$F$40,2,FALSE))</f>
        <v>45822.477599999998</v>
      </c>
      <c r="F239" s="6">
        <f>IF('[1]Adjustment Estimates'!$C$1="Average",VLOOKUP($D239,'[1]Proposed Pay Plan'!$B$3:$F$40,3,FALSE),VLOOKUP(#REF!,'[1]Proposed Pay Plan'!$B$3:$F$40,3,FALSE))</f>
        <v>58639.177800000005</v>
      </c>
      <c r="G239" s="6">
        <f>IF('[1]Adjustment Estimates'!$C$1="Average",VLOOKUP($D239,'[1]Proposed Pay Plan'!$B$3:$F$40,4,FALSE),VLOOKUP(#REF!,'[1]Proposed Pay Plan'!$B$3:$F$40,4,FALSE))</f>
        <v>71455.878000000012</v>
      </c>
    </row>
    <row r="240" spans="1:7" x14ac:dyDescent="0.25">
      <c r="A240" s="4" t="s">
        <v>22</v>
      </c>
      <c r="B240" s="4" t="s">
        <v>288</v>
      </c>
      <c r="C240" s="4" t="s">
        <v>288</v>
      </c>
      <c r="D240" s="5">
        <v>71</v>
      </c>
      <c r="E240" s="6">
        <f>IF('[1]Adjustment Estimates'!$C$1="Average",VLOOKUP($D240,'[1]Proposed Pay Plan'!$B$3:$F$40,2,FALSE),VLOOKUP(#REF!,'[1]Proposed Pay Plan'!$B$3:$F$40,2,FALSE))</f>
        <v>47886.411599999999</v>
      </c>
      <c r="F240" s="6">
        <f>IF('[1]Adjustment Estimates'!$C$1="Average",VLOOKUP($D240,'[1]Proposed Pay Plan'!$B$3:$F$40,3,FALSE),VLOOKUP(#REF!,'[1]Proposed Pay Plan'!$B$3:$F$40,3,FALSE))</f>
        <v>61278.892199999995</v>
      </c>
      <c r="G240" s="6">
        <f>IF('[1]Adjustment Estimates'!$C$1="Average",VLOOKUP($D240,'[1]Proposed Pay Plan'!$B$3:$F$40,4,FALSE),VLOOKUP(#REF!,'[1]Proposed Pay Plan'!$B$3:$F$40,4,FALSE))</f>
        <v>74671.372799999997</v>
      </c>
    </row>
    <row r="241" spans="1:7" x14ac:dyDescent="0.25">
      <c r="A241" s="4" t="s">
        <v>19</v>
      </c>
      <c r="B241" s="4" t="s">
        <v>289</v>
      </c>
      <c r="C241" s="4" t="s">
        <v>290</v>
      </c>
      <c r="D241" s="5">
        <v>71</v>
      </c>
      <c r="E241" s="6">
        <f>IF('[1]Adjustment Estimates'!$C$1="Average",VLOOKUP($D241,'[1]Proposed Pay Plan'!$B$3:$F$40,2,FALSE),VLOOKUP(#REF!,'[1]Proposed Pay Plan'!$B$3:$F$40,2,FALSE))</f>
        <v>47886.411599999999</v>
      </c>
      <c r="F241" s="6">
        <f>IF('[1]Adjustment Estimates'!$C$1="Average",VLOOKUP($D241,'[1]Proposed Pay Plan'!$B$3:$F$40,3,FALSE),VLOOKUP(#REF!,'[1]Proposed Pay Plan'!$B$3:$F$40,3,FALSE))</f>
        <v>61278.892199999995</v>
      </c>
      <c r="G241" s="6">
        <f>IF('[1]Adjustment Estimates'!$C$1="Average",VLOOKUP($D241,'[1]Proposed Pay Plan'!$B$3:$F$40,4,FALSE),VLOOKUP(#REF!,'[1]Proposed Pay Plan'!$B$3:$F$40,4,FALSE))</f>
        <v>74671.372799999997</v>
      </c>
    </row>
    <row r="242" spans="1:7" x14ac:dyDescent="0.25">
      <c r="A242" s="4" t="s">
        <v>7</v>
      </c>
      <c r="B242" s="4" t="s">
        <v>291</v>
      </c>
      <c r="C242" s="4" t="s">
        <v>291</v>
      </c>
      <c r="D242" s="5">
        <v>72</v>
      </c>
      <c r="E242" s="6">
        <f>IF('[1]Adjustment Estimates'!$C$1="Average",VLOOKUP($D242,'[1]Proposed Pay Plan'!$B$3:$F$40,2,FALSE),VLOOKUP(#REF!,'[1]Proposed Pay Plan'!$B$3:$F$40,2,FALSE))</f>
        <v>50038.300800000005</v>
      </c>
      <c r="F242" s="6">
        <f>IF('[1]Adjustment Estimates'!$C$1="Average",VLOOKUP($D242,'[1]Proposed Pay Plan'!$B$3:$F$40,3,FALSE),VLOOKUP(#REF!,'[1]Proposed Pay Plan'!$B$3:$F$40,3,FALSE))</f>
        <v>64034.868600000002</v>
      </c>
      <c r="G242" s="6">
        <f>IF('[1]Adjustment Estimates'!$C$1="Average",VLOOKUP($D242,'[1]Proposed Pay Plan'!$B$3:$F$40,4,FALSE),VLOOKUP(#REF!,'[1]Proposed Pay Plan'!$B$3:$F$40,4,FALSE))</f>
        <v>78031.436400000006</v>
      </c>
    </row>
    <row r="243" spans="1:7" x14ac:dyDescent="0.25">
      <c r="A243" s="4" t="s">
        <v>33</v>
      </c>
      <c r="B243" s="4" t="s">
        <v>292</v>
      </c>
      <c r="C243" s="4" t="s">
        <v>292</v>
      </c>
      <c r="D243" s="5">
        <v>65</v>
      </c>
      <c r="E243" s="6">
        <f>IF('[1]Adjustment Estimates'!$C$1="Average",VLOOKUP($D243,'[1]Proposed Pay Plan'!$B$3:$F$40,2,FALSE),VLOOKUP(#REF!,'[1]Proposed Pay Plan'!$B$3:$F$40,2,FALSE))</f>
        <v>36769.917600000001</v>
      </c>
      <c r="F243" s="6">
        <f>IF('[1]Adjustment Estimates'!$C$1="Average",VLOOKUP($D243,'[1]Proposed Pay Plan'!$B$3:$F$40,3,FALSE),VLOOKUP(#REF!,'[1]Proposed Pay Plan'!$B$3:$F$40,3,FALSE))</f>
        <v>47341.962</v>
      </c>
      <c r="G243" s="6">
        <f>IF('[1]Adjustment Estimates'!$C$1="Average",VLOOKUP($D243,'[1]Proposed Pay Plan'!$B$3:$F$40,4,FALSE),VLOOKUP(#REF!,'[1]Proposed Pay Plan'!$B$3:$F$40,4,FALSE))</f>
        <v>57914.006399999998</v>
      </c>
    </row>
    <row r="244" spans="1:7" x14ac:dyDescent="0.25">
      <c r="A244" s="4" t="s">
        <v>293</v>
      </c>
      <c r="B244" s="4" t="s">
        <v>294</v>
      </c>
      <c r="C244" s="4" t="s">
        <v>294</v>
      </c>
      <c r="D244" s="5">
        <v>77</v>
      </c>
      <c r="E244" s="6">
        <f>IF('[1]Adjustment Estimates'!$C$1="Average",VLOOKUP($D244,'[1]Proposed Pay Plan'!$B$3:$F$40,2,FALSE),VLOOKUP(#REF!,'[1]Proposed Pay Plan'!$B$3:$F$40,2,FALSE))</f>
        <v>62360.668799999999</v>
      </c>
      <c r="F244" s="6">
        <f>IF('[1]Adjustment Estimates'!$C$1="Average",VLOOKUP($D244,'[1]Proposed Pay Plan'!$B$3:$F$40,3,FALSE),VLOOKUP(#REF!,'[1]Proposed Pay Plan'!$B$3:$F$40,3,FALSE))</f>
        <v>81538.244999999995</v>
      </c>
      <c r="G244" s="6">
        <f>IF('[1]Adjustment Estimates'!$C$1="Average",VLOOKUP($D244,'[1]Proposed Pay Plan'!$B$3:$F$40,4,FALSE),VLOOKUP(#REF!,'[1]Proposed Pay Plan'!$B$3:$F$40,4,FALSE))</f>
        <v>100715.82120000001</v>
      </c>
    </row>
    <row r="245" spans="1:7" x14ac:dyDescent="0.25">
      <c r="A245" s="4" t="s">
        <v>57</v>
      </c>
      <c r="B245" s="4" t="s">
        <v>57</v>
      </c>
      <c r="C245" s="4" t="s">
        <v>57</v>
      </c>
      <c r="D245" s="5">
        <v>75</v>
      </c>
      <c r="E245" s="6">
        <f>IF('[1]Adjustment Estimates'!$C$1="Average",VLOOKUP($D245,'[1]Proposed Pay Plan'!$B$3:$F$40,2,FALSE),VLOOKUP(#REF!,'[1]Proposed Pay Plan'!$B$3:$F$40,2,FALSE))</f>
        <v>57102.861599999997</v>
      </c>
      <c r="F245" s="6">
        <f>IF('[1]Adjustment Estimates'!$C$1="Average",VLOOKUP($D245,'[1]Proposed Pay Plan'!$B$3:$F$40,3,FALSE),VLOOKUP(#REF!,'[1]Proposed Pay Plan'!$B$3:$F$40,3,FALSE))</f>
        <v>74811.999599999996</v>
      </c>
      <c r="G245" s="6">
        <f>IF('[1]Adjustment Estimates'!$C$1="Average",VLOOKUP($D245,'[1]Proposed Pay Plan'!$B$3:$F$40,4,FALSE),VLOOKUP(#REF!,'[1]Proposed Pay Plan'!$B$3:$F$40,4,FALSE))</f>
        <v>92521.137600000002</v>
      </c>
    </row>
    <row r="246" spans="1:7" x14ac:dyDescent="0.25">
      <c r="A246" s="8" t="s">
        <v>20</v>
      </c>
      <c r="B246" s="8" t="s">
        <v>295</v>
      </c>
      <c r="C246" s="8" t="s">
        <v>295</v>
      </c>
      <c r="D246" s="9">
        <v>61</v>
      </c>
      <c r="E246" s="6">
        <f>IF('[1]Adjustment Estimates'!$C$1="Average",VLOOKUP($D246,'[1]Proposed Pay Plan'!$B$3:$F$40,2,FALSE),VLOOKUP(#REF!,'[1]Proposed Pay Plan'!$B$3:$F$40,2,FALSE))</f>
        <v>30552.746400000004</v>
      </c>
      <c r="F246" s="6">
        <f>IF('[1]Adjustment Estimates'!$C$1="Average",VLOOKUP($D246,'[1]Proposed Pay Plan'!$B$3:$F$40,3,FALSE),VLOOKUP(#REF!,'[1]Proposed Pay Plan'!$B$3:$F$40,3,FALSE))</f>
        <v>39335.970600000001</v>
      </c>
      <c r="G246" s="6">
        <f>IF('[1]Adjustment Estimates'!$C$1="Average",VLOOKUP($D246,'[1]Proposed Pay Plan'!$B$3:$F$40,4,FALSE),VLOOKUP(#REF!,'[1]Proposed Pay Plan'!$B$3:$F$40,4,FALSE))</f>
        <v>48119.194799999997</v>
      </c>
    </row>
    <row r="247" spans="1:7" x14ac:dyDescent="0.25">
      <c r="A247" s="8" t="s">
        <v>57</v>
      </c>
      <c r="B247" s="4" t="s">
        <v>295</v>
      </c>
      <c r="C247" s="4" t="s">
        <v>295</v>
      </c>
      <c r="D247" s="5">
        <v>61</v>
      </c>
      <c r="E247" s="6">
        <f>IF('[1]Adjustment Estimates'!$C$1="Average",VLOOKUP($D247,'[1]Proposed Pay Plan'!$B$3:$F$40,2,FALSE),VLOOKUP(#REF!,'[1]Proposed Pay Plan'!$B$3:$F$40,2,FALSE))</f>
        <v>30552.746400000004</v>
      </c>
      <c r="F247" s="6">
        <f>IF('[1]Adjustment Estimates'!$C$1="Average",VLOOKUP($D247,'[1]Proposed Pay Plan'!$B$3:$F$40,3,FALSE),VLOOKUP(#REF!,'[1]Proposed Pay Plan'!$B$3:$F$40,3,FALSE))</f>
        <v>39335.970600000001</v>
      </c>
      <c r="G247" s="6">
        <f>IF('[1]Adjustment Estimates'!$C$1="Average",VLOOKUP($D247,'[1]Proposed Pay Plan'!$B$3:$F$40,4,FALSE),VLOOKUP(#REF!,'[1]Proposed Pay Plan'!$B$3:$F$40,4,FALSE))</f>
        <v>48119.194799999997</v>
      </c>
    </row>
    <row r="248" spans="1:7" x14ac:dyDescent="0.25">
      <c r="A248" s="8" t="s">
        <v>57</v>
      </c>
      <c r="B248" s="4" t="s">
        <v>296</v>
      </c>
      <c r="C248" s="4" t="s">
        <v>296</v>
      </c>
      <c r="D248" s="5">
        <v>64</v>
      </c>
      <c r="E248" s="6">
        <f>IF('[1]Adjustment Estimates'!$C$1="Average",VLOOKUP($D248,'[1]Proposed Pay Plan'!$B$3:$F$40,2,FALSE),VLOOKUP(#REF!,'[1]Proposed Pay Plan'!$B$3:$F$40,2,FALSE))</f>
        <v>34867.184399999998</v>
      </c>
      <c r="F248" s="6">
        <f>IF('[1]Adjustment Estimates'!$C$1="Average",VLOOKUP($D248,'[1]Proposed Pay Plan'!$B$3:$F$40,3,FALSE),VLOOKUP(#REF!,'[1]Proposed Pay Plan'!$B$3:$F$40,3,FALSE))</f>
        <v>44891.501400000001</v>
      </c>
      <c r="G248" s="6">
        <f>IF('[1]Adjustment Estimates'!$C$1="Average",VLOOKUP($D248,'[1]Proposed Pay Plan'!$B$3:$F$40,4,FALSE),VLOOKUP(#REF!,'[1]Proposed Pay Plan'!$B$3:$F$40,4,FALSE))</f>
        <v>54915.818400000004</v>
      </c>
    </row>
    <row r="249" spans="1:7" x14ac:dyDescent="0.25">
      <c r="A249" s="8" t="s">
        <v>57</v>
      </c>
      <c r="B249" s="8" t="s">
        <v>295</v>
      </c>
      <c r="C249" s="7" t="s">
        <v>297</v>
      </c>
      <c r="D249" s="9">
        <v>61</v>
      </c>
      <c r="E249" s="6">
        <f>IF('[1]Adjustment Estimates'!$C$1="Average",VLOOKUP($D249,'[1]Proposed Pay Plan'!$B$3:$F$40,2,FALSE),VLOOKUP(#REF!,'[1]Proposed Pay Plan'!$B$3:$F$40,2,FALSE))</f>
        <v>30552.746400000004</v>
      </c>
      <c r="F249" s="6">
        <f>IF('[1]Adjustment Estimates'!$C$1="Average",VLOOKUP($D249,'[1]Proposed Pay Plan'!$B$3:$F$40,3,FALSE),VLOOKUP(#REF!,'[1]Proposed Pay Plan'!$B$3:$F$40,3,FALSE))</f>
        <v>39335.970600000001</v>
      </c>
      <c r="G249" s="6">
        <f>IF('[1]Adjustment Estimates'!$C$1="Average",VLOOKUP($D249,'[1]Proposed Pay Plan'!$B$3:$F$40,4,FALSE),VLOOKUP(#REF!,'[1]Proposed Pay Plan'!$B$3:$F$40,4,FALSE))</f>
        <v>48119.194799999997</v>
      </c>
    </row>
    <row r="250" spans="1:7" x14ac:dyDescent="0.25">
      <c r="A250" s="4" t="s">
        <v>57</v>
      </c>
      <c r="B250" s="4" t="s">
        <v>296</v>
      </c>
      <c r="C250" s="7" t="s">
        <v>297</v>
      </c>
      <c r="D250" s="5">
        <v>64</v>
      </c>
      <c r="E250" s="6">
        <f>IF('[1]Adjustment Estimates'!$C$1="Average",VLOOKUP($D250,'[1]Proposed Pay Plan'!$B$3:$F$40,2,FALSE),VLOOKUP(#REF!,'[1]Proposed Pay Plan'!$B$3:$F$40,2,FALSE))</f>
        <v>34867.184399999998</v>
      </c>
      <c r="F250" s="6">
        <f>IF('[1]Adjustment Estimates'!$C$1="Average",VLOOKUP($D250,'[1]Proposed Pay Plan'!$B$3:$F$40,3,FALSE),VLOOKUP(#REF!,'[1]Proposed Pay Plan'!$B$3:$F$40,3,FALSE))</f>
        <v>44891.501400000001</v>
      </c>
      <c r="G250" s="6">
        <f>IF('[1]Adjustment Estimates'!$C$1="Average",VLOOKUP($D250,'[1]Proposed Pay Plan'!$B$3:$F$40,4,FALSE),VLOOKUP(#REF!,'[1]Proposed Pay Plan'!$B$3:$F$40,4,FALSE))</f>
        <v>54915.818400000004</v>
      </c>
    </row>
    <row r="251" spans="1:7" x14ac:dyDescent="0.25">
      <c r="A251" s="8" t="s">
        <v>20</v>
      </c>
      <c r="B251" s="4" t="s">
        <v>297</v>
      </c>
      <c r="C251" s="4" t="s">
        <v>297</v>
      </c>
      <c r="D251" s="5">
        <v>61</v>
      </c>
      <c r="E251" s="6">
        <f>IF('[1]Adjustment Estimates'!$C$1="Average",VLOOKUP($D251,'[1]Proposed Pay Plan'!$B$3:$F$40,2,FALSE),VLOOKUP(#REF!,'[1]Proposed Pay Plan'!$B$3:$F$40,2,FALSE))</f>
        <v>30552.746400000004</v>
      </c>
      <c r="F251" s="6">
        <f>IF('[1]Adjustment Estimates'!$C$1="Average",VLOOKUP($D251,'[1]Proposed Pay Plan'!$B$3:$F$40,3,FALSE),VLOOKUP(#REF!,'[1]Proposed Pay Plan'!$B$3:$F$40,3,FALSE))</f>
        <v>39335.970600000001</v>
      </c>
      <c r="G251" s="6">
        <f>IF('[1]Adjustment Estimates'!$C$1="Average",VLOOKUP($D251,'[1]Proposed Pay Plan'!$B$3:$F$40,4,FALSE),VLOOKUP(#REF!,'[1]Proposed Pay Plan'!$B$3:$F$40,4,FALSE))</f>
        <v>48119.194799999997</v>
      </c>
    </row>
    <row r="252" spans="1:7" x14ac:dyDescent="0.25">
      <c r="A252" s="4" t="s">
        <v>20</v>
      </c>
      <c r="B252" s="4" t="s">
        <v>298</v>
      </c>
      <c r="C252" s="4" t="s">
        <v>298</v>
      </c>
      <c r="D252" s="5">
        <v>76</v>
      </c>
      <c r="E252" s="6">
        <f>IF('[1]Adjustment Estimates'!$C$1="Average",VLOOKUP($D252,'[1]Proposed Pay Plan'!$B$3:$F$40,2,FALSE),VLOOKUP(#REF!,'[1]Proposed Pay Plan'!$B$3:$F$40,2,FALSE))</f>
        <v>59672.602800000008</v>
      </c>
      <c r="F252" s="6">
        <f>IF('[1]Adjustment Estimates'!$C$1="Average",VLOOKUP($D252,'[1]Proposed Pay Plan'!$B$3:$F$40,3,FALSE),VLOOKUP(#REF!,'[1]Proposed Pay Plan'!$B$3:$F$40,3,FALSE))</f>
        <v>78100.459200000012</v>
      </c>
      <c r="G252" s="6">
        <f>IF('[1]Adjustment Estimates'!$C$1="Average",VLOOKUP($D252,'[1]Proposed Pay Plan'!$B$3:$F$40,4,FALSE),VLOOKUP(#REF!,'[1]Proposed Pay Plan'!$B$3:$F$40,4,FALSE))</f>
        <v>96528.315600000002</v>
      </c>
    </row>
    <row r="253" spans="1:7" x14ac:dyDescent="0.25">
      <c r="A253" s="4" t="s">
        <v>20</v>
      </c>
      <c r="B253" s="4" t="s">
        <v>299</v>
      </c>
      <c r="C253" s="4" t="s">
        <v>299</v>
      </c>
      <c r="D253" s="5">
        <v>63</v>
      </c>
      <c r="E253" s="6">
        <f>IF('[1]Adjustment Estimates'!$C$1="Average",VLOOKUP($D253,'[1]Proposed Pay Plan'!$B$3:$F$40,2,FALSE),VLOOKUP(#REF!,'[1]Proposed Pay Plan'!$B$3:$F$40,2,FALSE))</f>
        <v>33365.5308</v>
      </c>
      <c r="F253" s="6">
        <f>IF('[1]Adjustment Estimates'!$C$1="Average",VLOOKUP($D253,'[1]Proposed Pay Plan'!$B$3:$F$40,3,FALSE),VLOOKUP(#REF!,'[1]Proposed Pay Plan'!$B$3:$F$40,3,FALSE))</f>
        <v>42958.474199999997</v>
      </c>
      <c r="G253" s="6">
        <f>IF('[1]Adjustment Estimates'!$C$1="Average",VLOOKUP($D253,'[1]Proposed Pay Plan'!$B$3:$F$40,4,FALSE),VLOOKUP(#REF!,'[1]Proposed Pay Plan'!$B$3:$F$40,4,FALSE))</f>
        <v>52551.417600000001</v>
      </c>
    </row>
    <row r="254" spans="1:7" x14ac:dyDescent="0.25">
      <c r="A254" s="8" t="s">
        <v>33</v>
      </c>
      <c r="B254" s="4" t="s">
        <v>300</v>
      </c>
      <c r="C254" s="4" t="s">
        <v>300</v>
      </c>
      <c r="D254" s="5">
        <v>65</v>
      </c>
      <c r="E254" s="6">
        <f>IF('[1]Adjustment Estimates'!$C$1="Average",VLOOKUP($D254,'[1]Proposed Pay Plan'!$B$3:$F$40,2,FALSE),VLOOKUP(#REF!,'[1]Proposed Pay Plan'!$B$3:$F$40,2,FALSE))</f>
        <v>36769.917600000001</v>
      </c>
      <c r="F254" s="6">
        <f>IF('[1]Adjustment Estimates'!$C$1="Average",VLOOKUP($D254,'[1]Proposed Pay Plan'!$B$3:$F$40,3,FALSE),VLOOKUP(#REF!,'[1]Proposed Pay Plan'!$B$3:$F$40,3,FALSE))</f>
        <v>47341.962</v>
      </c>
      <c r="G254" s="6">
        <f>IF('[1]Adjustment Estimates'!$C$1="Average",VLOOKUP($D254,'[1]Proposed Pay Plan'!$B$3:$F$40,4,FALSE),VLOOKUP(#REF!,'[1]Proposed Pay Plan'!$B$3:$F$40,4,FALSE))</f>
        <v>57914.006399999998</v>
      </c>
    </row>
    <row r="255" spans="1:7" x14ac:dyDescent="0.25">
      <c r="A255" s="8" t="s">
        <v>22</v>
      </c>
      <c r="B255" s="4" t="s">
        <v>301</v>
      </c>
      <c r="C255" s="4" t="s">
        <v>301</v>
      </c>
      <c r="D255" s="5">
        <v>76</v>
      </c>
      <c r="E255" s="6">
        <f>IF('[1]Adjustment Estimates'!$C$1="Average",VLOOKUP($D255,'[1]Proposed Pay Plan'!$B$3:$F$40,2,FALSE),VLOOKUP(#REF!,'[1]Proposed Pay Plan'!$B$3:$F$40,2,FALSE))</f>
        <v>59672.602800000008</v>
      </c>
      <c r="F255" s="6">
        <f>IF('[1]Adjustment Estimates'!$C$1="Average",VLOOKUP($D255,'[1]Proposed Pay Plan'!$B$3:$F$40,3,FALSE),VLOOKUP(#REF!,'[1]Proposed Pay Plan'!$B$3:$F$40,3,FALSE))</f>
        <v>78100.459200000012</v>
      </c>
      <c r="G255" s="6">
        <f>IF('[1]Adjustment Estimates'!$C$1="Average",VLOOKUP($D255,'[1]Proposed Pay Plan'!$B$3:$F$40,4,FALSE),VLOOKUP(#REF!,'[1]Proposed Pay Plan'!$B$3:$F$40,4,FALSE))</f>
        <v>96528.315600000002</v>
      </c>
    </row>
    <row r="256" spans="1:7" x14ac:dyDescent="0.25">
      <c r="A256" s="4" t="s">
        <v>23</v>
      </c>
      <c r="B256" s="4" t="s">
        <v>302</v>
      </c>
      <c r="C256" s="4" t="s">
        <v>302</v>
      </c>
      <c r="D256" s="5">
        <v>66</v>
      </c>
      <c r="E256" s="6">
        <f>IF('[1]Adjustment Estimates'!$C$1="Average",VLOOKUP($D256,'[1]Proposed Pay Plan'!$B$3:$F$40,2,FALSE),VLOOKUP(#REF!,'[1]Proposed Pay Plan'!$B$3:$F$40,2,FALSE))</f>
        <v>38424.790800000002</v>
      </c>
      <c r="F256" s="6">
        <f>IF('[1]Adjustment Estimates'!$C$1="Average",VLOOKUP($D256,'[1]Proposed Pay Plan'!$B$3:$F$40,3,FALSE),VLOOKUP(#REF!,'[1]Proposed Pay Plan'!$B$3:$F$40,3,FALSE))</f>
        <v>49471.911</v>
      </c>
      <c r="G256" s="6">
        <f>IF('[1]Adjustment Estimates'!$C$1="Average",VLOOKUP($D256,'[1]Proposed Pay Plan'!$B$3:$F$40,4,FALSE),VLOOKUP(#REF!,'[1]Proposed Pay Plan'!$B$3:$F$40,4,FALSE))</f>
        <v>60519.031199999998</v>
      </c>
    </row>
    <row r="257" spans="1:7" x14ac:dyDescent="0.25">
      <c r="A257" s="4" t="s">
        <v>23</v>
      </c>
      <c r="B257" s="4" t="s">
        <v>303</v>
      </c>
      <c r="C257" s="4" t="s">
        <v>303</v>
      </c>
      <c r="D257" s="5">
        <v>64</v>
      </c>
      <c r="E257" s="6">
        <f>IF('[1]Adjustment Estimates'!$C$1="Average",VLOOKUP($D257,'[1]Proposed Pay Plan'!$B$3:$F$40,2,FALSE),VLOOKUP(#REF!,'[1]Proposed Pay Plan'!$B$3:$F$40,2,FALSE))</f>
        <v>34867.184399999998</v>
      </c>
      <c r="F257" s="6">
        <f>IF('[1]Adjustment Estimates'!$C$1="Average",VLOOKUP($D257,'[1]Proposed Pay Plan'!$B$3:$F$40,3,FALSE),VLOOKUP(#REF!,'[1]Proposed Pay Plan'!$B$3:$F$40,3,FALSE))</f>
        <v>44891.501400000001</v>
      </c>
      <c r="G257" s="6">
        <f>IF('[1]Adjustment Estimates'!$C$1="Average",VLOOKUP($D257,'[1]Proposed Pay Plan'!$B$3:$F$40,4,FALSE),VLOOKUP(#REF!,'[1]Proposed Pay Plan'!$B$3:$F$40,4,FALSE))</f>
        <v>54915.818400000004</v>
      </c>
    </row>
    <row r="258" spans="1:7" x14ac:dyDescent="0.25">
      <c r="A258" s="4" t="s">
        <v>28</v>
      </c>
      <c r="B258" s="4" t="s">
        <v>304</v>
      </c>
      <c r="C258" s="4" t="s">
        <v>304</v>
      </c>
      <c r="D258" s="5">
        <v>76</v>
      </c>
      <c r="E258" s="6">
        <f>IF('[1]Adjustment Estimates'!$C$1="Average",VLOOKUP($D258,'[1]Proposed Pay Plan'!$B$3:$F$40,2,FALSE),VLOOKUP(#REF!,'[1]Proposed Pay Plan'!$B$3:$F$40,2,FALSE))</f>
        <v>59672.602800000008</v>
      </c>
      <c r="F258" s="6">
        <f>IF('[1]Adjustment Estimates'!$C$1="Average",VLOOKUP($D258,'[1]Proposed Pay Plan'!$B$3:$F$40,3,FALSE),VLOOKUP(#REF!,'[1]Proposed Pay Plan'!$B$3:$F$40,3,FALSE))</f>
        <v>78100.459200000012</v>
      </c>
      <c r="G258" s="6">
        <f>IF('[1]Adjustment Estimates'!$C$1="Average",VLOOKUP($D258,'[1]Proposed Pay Plan'!$B$3:$F$40,4,FALSE),VLOOKUP(#REF!,'[1]Proposed Pay Plan'!$B$3:$F$40,4,FALSE))</f>
        <v>96528.315600000002</v>
      </c>
    </row>
    <row r="259" spans="1:7" x14ac:dyDescent="0.25">
      <c r="A259" s="8" t="s">
        <v>22</v>
      </c>
      <c r="B259" s="4" t="s">
        <v>305</v>
      </c>
      <c r="C259" s="4" t="s">
        <v>305</v>
      </c>
      <c r="D259" s="5">
        <v>73</v>
      </c>
      <c r="E259" s="6">
        <f>IF('[1]Adjustment Estimates'!$C$1="Average",VLOOKUP($D259,'[1]Proposed Pay Plan'!$B$3:$F$40,2,FALSE),VLOOKUP(#REF!,'[1]Proposed Pay Plan'!$B$3:$F$40,2,FALSE))</f>
        <v>52292.79</v>
      </c>
      <c r="F259" s="6">
        <f>IF('[1]Adjustment Estimates'!$C$1="Average",VLOOKUP($D259,'[1]Proposed Pay Plan'!$B$3:$F$40,3,FALSE),VLOOKUP(#REF!,'[1]Proposed Pay Plan'!$B$3:$F$40,3,FALSE))</f>
        <v>68654.898000000001</v>
      </c>
      <c r="G259" s="6">
        <f>IF('[1]Adjustment Estimates'!$C$1="Average",VLOOKUP($D259,'[1]Proposed Pay Plan'!$B$3:$F$40,4,FALSE),VLOOKUP(#REF!,'[1]Proposed Pay Plan'!$B$3:$F$40,4,FALSE))</f>
        <v>85017.005999999994</v>
      </c>
    </row>
    <row r="260" spans="1:7" x14ac:dyDescent="0.25">
      <c r="A260" s="4" t="s">
        <v>306</v>
      </c>
      <c r="B260" s="4" t="s">
        <v>307</v>
      </c>
      <c r="C260" s="7" t="s">
        <v>308</v>
      </c>
      <c r="D260" s="5">
        <v>68</v>
      </c>
      <c r="E260" s="6">
        <f>IF('[1]Adjustment Estimates'!$C$1="Average",VLOOKUP($D260,'[1]Proposed Pay Plan'!$B$3:$F$40,2,FALSE),VLOOKUP(#REF!,'[1]Proposed Pay Plan'!$B$3:$F$40,2,FALSE))</f>
        <v>41963.734799999998</v>
      </c>
      <c r="F260" s="6">
        <f>IF('[1]Adjustment Estimates'!$C$1="Average",VLOOKUP($D260,'[1]Proposed Pay Plan'!$B$3:$F$40,3,FALSE),VLOOKUP(#REF!,'[1]Proposed Pay Plan'!$B$3:$F$40,3,FALSE))</f>
        <v>54027.620999999999</v>
      </c>
      <c r="G260" s="6">
        <f>IF('[1]Adjustment Estimates'!$C$1="Average",VLOOKUP($D260,'[1]Proposed Pay Plan'!$B$3:$F$40,4,FALSE),VLOOKUP(#REF!,'[1]Proposed Pay Plan'!$B$3:$F$40,4,FALSE))</f>
        <v>66091.507199999993</v>
      </c>
    </row>
    <row r="261" spans="1:7" x14ac:dyDescent="0.25">
      <c r="A261" s="4" t="s">
        <v>306</v>
      </c>
      <c r="B261" s="4" t="s">
        <v>309</v>
      </c>
      <c r="C261" s="4" t="s">
        <v>309</v>
      </c>
      <c r="D261" s="5">
        <v>72</v>
      </c>
      <c r="E261" s="6">
        <f>IF('[1]Adjustment Estimates'!$C$1="Average",VLOOKUP($D261,'[1]Proposed Pay Plan'!$B$3:$F$40,2,FALSE),VLOOKUP(#REF!,'[1]Proposed Pay Plan'!$B$3:$F$40,2,FALSE))</f>
        <v>50038.300800000005</v>
      </c>
      <c r="F261" s="6">
        <f>IF('[1]Adjustment Estimates'!$C$1="Average",VLOOKUP($D261,'[1]Proposed Pay Plan'!$B$3:$F$40,3,FALSE),VLOOKUP(#REF!,'[1]Proposed Pay Plan'!$B$3:$F$40,3,FALSE))</f>
        <v>64034.868600000002</v>
      </c>
      <c r="G261" s="6">
        <f>IF('[1]Adjustment Estimates'!$C$1="Average",VLOOKUP($D261,'[1]Proposed Pay Plan'!$B$3:$F$40,4,FALSE),VLOOKUP(#REF!,'[1]Proposed Pay Plan'!$B$3:$F$40,4,FALSE))</f>
        <v>78031.436400000006</v>
      </c>
    </row>
    <row r="262" spans="1:7" x14ac:dyDescent="0.25">
      <c r="A262" s="4" t="s">
        <v>33</v>
      </c>
      <c r="B262" s="4" t="s">
        <v>210</v>
      </c>
      <c r="C262" s="7" t="s">
        <v>310</v>
      </c>
      <c r="D262" s="5">
        <v>70</v>
      </c>
      <c r="E262" s="6">
        <f>IF('[1]Adjustment Estimates'!$C$1="Average",VLOOKUP($D262,'[1]Proposed Pay Plan'!$B$3:$F$40,2,FALSE),VLOOKUP(#REF!,'[1]Proposed Pay Plan'!$B$3:$F$40,2,FALSE))</f>
        <v>45822.477599999998</v>
      </c>
      <c r="F262" s="6">
        <f>IF('[1]Adjustment Estimates'!$C$1="Average",VLOOKUP($D262,'[1]Proposed Pay Plan'!$B$3:$F$40,3,FALSE),VLOOKUP(#REF!,'[1]Proposed Pay Plan'!$B$3:$F$40,3,FALSE))</f>
        <v>58639.177800000005</v>
      </c>
      <c r="G262" s="6">
        <f>IF('[1]Adjustment Estimates'!$C$1="Average",VLOOKUP($D262,'[1]Proposed Pay Plan'!$B$3:$F$40,4,FALSE),VLOOKUP(#REF!,'[1]Proposed Pay Plan'!$B$3:$F$40,4,FALSE))</f>
        <v>71455.878000000012</v>
      </c>
    </row>
    <row r="263" spans="1:7" x14ac:dyDescent="0.25">
      <c r="A263" s="4"/>
      <c r="B263" s="4"/>
      <c r="C263" s="4"/>
      <c r="D263" s="5"/>
      <c r="E263" s="4"/>
      <c r="F263" s="4"/>
      <c r="G263" s="4"/>
    </row>
  </sheetData>
  <conditionalFormatting sqref="A1:B1">
    <cfRule type="containsText" dxfId="4" priority="6" operator="containsText" text="vacant">
      <formula>NOT(ISERROR(SEARCH("vacant",A1)))</formula>
    </cfRule>
  </conditionalFormatting>
  <conditionalFormatting sqref="C222:C263 C201:C214 C162:C191 C1:C19 C29:C93 C95:C160 C193:C198 C218 C22:C27">
    <cfRule type="duplicateValues" dxfId="3" priority="7"/>
  </conditionalFormatting>
  <conditionalFormatting sqref="B122">
    <cfRule type="duplicateValues" dxfId="2" priority="2"/>
  </conditionalFormatting>
  <conditionalFormatting sqref="B48">
    <cfRule type="duplicateValues" dxfId="1" priority="1"/>
  </conditionalFormatting>
  <conditionalFormatting sqref="D2:D212">
    <cfRule type="expression" dxfId="0" priority="8">
      <formula>#REF!&lt;&gt;$D2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 Mcclure</dc:creator>
  <cp:lastModifiedBy>Kathi Mcclure</cp:lastModifiedBy>
  <dcterms:created xsi:type="dcterms:W3CDTF">2022-03-28T15:40:39Z</dcterms:created>
  <dcterms:modified xsi:type="dcterms:W3CDTF">2022-03-28T15:48:29Z</dcterms:modified>
</cp:coreProperties>
</file>